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Data" sheetId="1" r:id="rId5"/>
    <sheet state="visible" name="AllPct" sheetId="2" r:id="rId6"/>
    <sheet state="visible" name="Guide" sheetId="3" r:id="rId7"/>
    <sheet state="visible" name="RiichiData" sheetId="4" r:id="rId8"/>
    <sheet state="visible" name="RiichiPct" sheetId="5" r:id="rId9"/>
    <sheet state="visible" name="RiichiChange" sheetId="6" r:id="rId10"/>
    <sheet state="visible" name="FirstData" sheetId="7" r:id="rId11"/>
    <sheet state="visible" name="FirstPct" sheetId="8" r:id="rId12"/>
    <sheet state="visible" name="FirstChange" sheetId="9" r:id="rId13"/>
    <sheet state="visible" name="BothData" sheetId="10" r:id="rId14"/>
    <sheet state="visible" name="BothPct" sheetId="11" r:id="rId15"/>
    <sheet state="visible" name="BothChange" sheetId="12" r:id="rId16"/>
    <sheet state="visible" name="DoraData" sheetId="13" r:id="rId17"/>
    <sheet state="visible" name="DoraPct" sheetId="14" r:id="rId18"/>
    <sheet state="visible" name="DoraChange" sheetId="15" r:id="rId19"/>
    <sheet state="visible" name="DiscardData" sheetId="16" r:id="rId20"/>
    <sheet state="visible" name="DiscardPct" sheetId="17" r:id="rId21"/>
    <sheet state="visible" name="DiscardChange" sheetId="18" r:id="rId22"/>
    <sheet state="visible" name="PostRiichiData" sheetId="19" r:id="rId23"/>
    <sheet state="visible" name="PostRiichiPct" sheetId="20" r:id="rId24"/>
    <sheet state="visible" name="PostRiichiChange" sheetId="21" r:id="rId25"/>
    <sheet state="visible" name="UraData" sheetId="22" r:id="rId26"/>
    <sheet state="visible" name="UraPct" sheetId="23" r:id="rId27"/>
    <sheet state="visible" name="UraChange" sheetId="24" r:id="rId28"/>
    <sheet state="visible" name="AYKData" sheetId="25" r:id="rId29"/>
    <sheet state="visible" name="AYKPct" sheetId="26" r:id="rId30"/>
    <sheet state="visible" name="AYKChange" sheetId="27" r:id="rId31"/>
    <sheet state="visible" name="A5KData" sheetId="28" r:id="rId32"/>
    <sheet state="visible" name="A5KPct" sheetId="29" r:id="rId33"/>
    <sheet state="visible" name="A5KChange" sheetId="30" r:id="rId34"/>
    <sheet state="visible" name="A6KData" sheetId="31" r:id="rId35"/>
    <sheet state="visible" name="A6KPct" sheetId="32" r:id="rId36"/>
    <sheet state="visible" name="A6KChange" sheetId="33" r:id="rId37"/>
  </sheets>
  <definedNames/>
  <calcPr/>
</workbook>
</file>

<file path=xl/sharedStrings.xml><?xml version="1.0" encoding="utf-8"?>
<sst xmlns="http://schemas.openxmlformats.org/spreadsheetml/2006/main" count="185" uniqueCount="69">
  <si>
    <t>1m</t>
  </si>
  <si>
    <t>1p</t>
  </si>
  <si>
    <t>1s</t>
  </si>
  <si>
    <t>E</t>
  </si>
  <si>
    <t>2m</t>
  </si>
  <si>
    <t>2p</t>
  </si>
  <si>
    <t>2s</t>
  </si>
  <si>
    <t>S</t>
  </si>
  <si>
    <t>3m</t>
  </si>
  <si>
    <t>3p</t>
  </si>
  <si>
    <t>3s</t>
  </si>
  <si>
    <t>W</t>
  </si>
  <si>
    <t>4m</t>
  </si>
  <si>
    <t>4p</t>
  </si>
  <si>
    <t>4s</t>
  </si>
  <si>
    <t>N</t>
  </si>
  <si>
    <t>5m</t>
  </si>
  <si>
    <t>5p</t>
  </si>
  <si>
    <t>5s</t>
  </si>
  <si>
    <t>Wh</t>
  </si>
  <si>
    <t>6m</t>
  </si>
  <si>
    <t>6p</t>
  </si>
  <si>
    <t>6s</t>
  </si>
  <si>
    <t>G</t>
  </si>
  <si>
    <t>7m</t>
  </si>
  <si>
    <t>7p</t>
  </si>
  <si>
    <t>7s</t>
  </si>
  <si>
    <t>R</t>
  </si>
  <si>
    <t>8m</t>
  </si>
  <si>
    <t>8p</t>
  </si>
  <si>
    <t>8s</t>
  </si>
  <si>
    <t>9m</t>
  </si>
  <si>
    <t>9p</t>
  </si>
  <si>
    <t>9s</t>
  </si>
  <si>
    <t>Total</t>
  </si>
  <si>
    <t>Same</t>
  </si>
  <si>
    <t>Suji</t>
  </si>
  <si>
    <t>UraSuji</t>
  </si>
  <si>
    <t>Sotogawa</t>
  </si>
  <si>
    <t>Riichi Tile</t>
  </si>
  <si>
    <t>Other</t>
  </si>
  <si>
    <t>Won on X of Same Suit</t>
  </si>
  <si>
    <t>Called Riichi On</t>
  </si>
  <si>
    <t>Tile In First 3</t>
  </si>
  <si>
    <t>X Present in First 3 Discards</t>
  </si>
  <si>
    <t>Tile Both</t>
  </si>
  <si>
    <t>X in First 3 Discards
And Is Riichi Tile</t>
  </si>
  <si>
    <t>Dora</t>
  </si>
  <si>
    <t>Tile In Discards</t>
  </si>
  <si>
    <t>Tile In Discards Pre Riichi</t>
  </si>
  <si>
    <t>Tile After Riichi</t>
  </si>
  <si>
    <t>total</t>
  </si>
  <si>
    <t>Tile In Discards Post Riichi</t>
  </si>
  <si>
    <t>Ura</t>
  </si>
  <si>
    <t>First Ura Dora Indicator</t>
  </si>
  <si>
    <t>AidaYonKen</t>
  </si>
  <si>
    <t>1+6</t>
  </si>
  <si>
    <t>2+7</t>
  </si>
  <si>
    <t>3+8</t>
  </si>
  <si>
    <t>4+9</t>
  </si>
  <si>
    <t>Aida5Ken</t>
  </si>
  <si>
    <t>Aida5
Ken</t>
  </si>
  <si>
    <t>1+7</t>
  </si>
  <si>
    <t>2+8</t>
  </si>
  <si>
    <t>3+9</t>
  </si>
  <si>
    <t>Aida6Ken</t>
  </si>
  <si>
    <t>Aida6
Ken</t>
  </si>
  <si>
    <t>1+8</t>
  </si>
  <si>
    <t>2+9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</si>
</sst>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2" fillId="0" fontId="1" numFmtId="10" xfId="0" applyAlignment="1" applyBorder="1" applyFont="1" applyNumberFormat="1">
      <alignment readingOrder="0"/>
    </xf>
    <xf borderId="4" fillId="0" fontId="1" numFmtId="10" xfId="0" applyAlignment="1" applyBorder="1" applyFont="1" applyNumberFormat="1">
      <alignment readingOrder="0"/>
    </xf>
    <xf borderId="6" fillId="0" fontId="1" numFmtId="10" xfId="0" applyAlignment="1" applyBorder="1" applyFont="1" applyNumberFormat="1">
      <alignment readingOrder="0"/>
    </xf>
    <xf borderId="0" fillId="0" fontId="1" numFmtId="10" xfId="0" applyFont="1" applyNumberFormat="1"/>
    <xf borderId="7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 readingOrder="0"/>
    </xf>
    <xf borderId="10" fillId="0" fontId="1" numFmtId="0" xfId="0" applyAlignment="1" applyBorder="1" applyFont="1">
      <alignment readingOrder="0"/>
    </xf>
    <xf borderId="11" fillId="0" fontId="1" numFmtId="0" xfId="0" applyBorder="1" applyFont="1"/>
    <xf borderId="11" fillId="0" fontId="1" numFmtId="0" xfId="0" applyAlignment="1" applyBorder="1" applyFont="1">
      <alignment readingOrder="0"/>
    </xf>
    <xf borderId="2" fillId="0" fontId="1" numFmtId="0" xfId="0" applyBorder="1" applyFont="1"/>
    <xf borderId="12" fillId="0" fontId="1" numFmtId="0" xfId="0" applyAlignment="1" applyBorder="1" applyFont="1">
      <alignment readingOrder="0"/>
    </xf>
    <xf borderId="4" fillId="0" fontId="1" numFmtId="0" xfId="0" applyBorder="1" applyFont="1"/>
    <xf borderId="3" fillId="0" fontId="1" numFmtId="0" xfId="0" applyBorder="1" applyFont="1"/>
    <xf borderId="13" fillId="0" fontId="1" numFmtId="0" xfId="0" applyAlignment="1" applyBorder="1" applyFont="1">
      <alignment readingOrder="0"/>
    </xf>
    <xf borderId="5" fillId="0" fontId="1" numFmtId="0" xfId="0" applyBorder="1" applyFont="1"/>
    <xf borderId="14" fillId="0" fontId="1" numFmtId="0" xfId="0" applyBorder="1" applyFont="1"/>
    <xf borderId="14" fillId="0" fontId="1" numFmtId="0" xfId="0" applyAlignment="1" applyBorder="1" applyFont="1">
      <alignment readingOrder="0"/>
    </xf>
    <xf borderId="15" fillId="0" fontId="1" numFmtId="0" xfId="0" applyAlignment="1" applyBorder="1" applyFont="1">
      <alignment readingOrder="0"/>
    </xf>
    <xf borderId="12" fillId="0" fontId="1" numFmtId="0" xfId="0" applyBorder="1" applyFont="1"/>
    <xf borderId="1" fillId="0" fontId="1" numFmtId="10" xfId="0" applyAlignment="1" applyBorder="1" applyFont="1" applyNumberFormat="1">
      <alignment readingOrder="0"/>
    </xf>
    <xf borderId="11" fillId="0" fontId="1" numFmtId="10" xfId="0" applyAlignment="1" applyBorder="1" applyFont="1" applyNumberFormat="1">
      <alignment readingOrder="0"/>
    </xf>
    <xf borderId="3" fillId="0" fontId="1" numFmtId="10" xfId="0" applyAlignment="1" applyBorder="1" applyFont="1" applyNumberFormat="1">
      <alignment readingOrder="0"/>
    </xf>
    <xf borderId="0" fillId="0" fontId="1" numFmtId="10" xfId="0" applyAlignment="1" applyFont="1" applyNumberFormat="1">
      <alignment readingOrder="0"/>
    </xf>
    <xf borderId="5" fillId="0" fontId="1" numFmtId="10" xfId="0" applyAlignment="1" applyBorder="1" applyFont="1" applyNumberFormat="1">
      <alignment readingOrder="0"/>
    </xf>
    <xf borderId="14" fillId="0" fontId="1" numFmtId="10" xfId="0" applyAlignment="1" applyBorder="1" applyFont="1" applyNumberFormat="1">
      <alignment readingOrder="0"/>
    </xf>
    <xf borderId="0" fillId="0" fontId="2" numFmtId="0" xfId="0" applyAlignment="1" applyFont="1">
      <alignment horizontal="center" readingOrder="0"/>
    </xf>
    <xf borderId="11" fillId="0" fontId="1" numFmtId="0" xfId="0" applyAlignment="1" applyBorder="1" applyFont="1">
      <alignment horizontal="center" readingOrder="0"/>
    </xf>
    <xf borderId="0" fillId="0" fontId="2" numFmtId="0" xfId="0" applyAlignment="1" applyFont="1">
      <alignment horizontal="center" readingOrder="0" textRotation="90" vertical="center"/>
    </xf>
    <xf borderId="1" fillId="2" fontId="1" numFmtId="9" xfId="0" applyAlignment="1" applyBorder="1" applyFill="1" applyFont="1" applyNumberFormat="1">
      <alignment readingOrder="0"/>
    </xf>
    <xf borderId="11" fillId="0" fontId="1" numFmtId="9" xfId="0" applyAlignment="1" applyBorder="1" applyFont="1" applyNumberFormat="1">
      <alignment readingOrder="0"/>
    </xf>
    <xf borderId="2" fillId="0" fontId="1" numFmtId="9" xfId="0" applyAlignment="1" applyBorder="1" applyFont="1" applyNumberFormat="1">
      <alignment readingOrder="0"/>
    </xf>
    <xf borderId="3" fillId="0" fontId="1" numFmtId="9" xfId="0" applyAlignment="1" applyBorder="1" applyFont="1" applyNumberFormat="1">
      <alignment readingOrder="0"/>
    </xf>
    <xf borderId="0" fillId="2" fontId="1" numFmtId="9" xfId="0" applyAlignment="1" applyFont="1" applyNumberFormat="1">
      <alignment readingOrder="0"/>
    </xf>
    <xf borderId="0" fillId="0" fontId="1" numFmtId="9" xfId="0" applyAlignment="1" applyFont="1" applyNumberFormat="1">
      <alignment readingOrder="0"/>
    </xf>
    <xf borderId="4" fillId="0" fontId="1" numFmtId="9" xfId="0" applyAlignment="1" applyBorder="1" applyFont="1" applyNumberFormat="1">
      <alignment readingOrder="0"/>
    </xf>
    <xf borderId="5" fillId="0" fontId="1" numFmtId="9" xfId="0" applyAlignment="1" applyBorder="1" applyFont="1" applyNumberFormat="1">
      <alignment readingOrder="0"/>
    </xf>
    <xf borderId="14" fillId="0" fontId="1" numFmtId="9" xfId="0" applyAlignment="1" applyBorder="1" applyFont="1" applyNumberFormat="1">
      <alignment readingOrder="0"/>
    </xf>
    <xf borderId="6" fillId="2" fontId="1" numFmtId="9" xfId="0" applyAlignment="1" applyBorder="1" applyFont="1" applyNumberFormat="1">
      <alignment readingOrder="0"/>
    </xf>
    <xf borderId="2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 textRotation="90" vertical="center"/>
    </xf>
    <xf borderId="0" fillId="0" fontId="2" numFmtId="0" xfId="0" applyAlignment="1" applyFont="1">
      <alignment horizontal="center" readingOrder="0" shrinkToFit="0" textRotation="90" vertical="center" wrapText="1"/>
    </xf>
    <xf borderId="3" fillId="2" fontId="1" numFmtId="9" xfId="0" applyAlignment="1" applyBorder="1" applyFont="1" applyNumberFormat="1">
      <alignment readingOrder="0"/>
    </xf>
    <xf borderId="5" fillId="2" fontId="1" numFmtId="9" xfId="0" applyAlignment="1" applyBorder="1" applyFont="1" applyNumberFormat="1">
      <alignment readingOrder="0"/>
    </xf>
    <xf borderId="11" fillId="2" fontId="1" numFmtId="9" xfId="0" applyAlignment="1" applyBorder="1" applyFont="1" applyNumberFormat="1">
      <alignment readingOrder="0"/>
    </xf>
    <xf borderId="14" fillId="2" fontId="1" numFmtId="9" xfId="0" applyAlignment="1" applyBorder="1" applyFont="1" applyNumberFormat="1">
      <alignment readingOrder="0"/>
    </xf>
    <xf borderId="6" fillId="0" fontId="1" numFmtId="9" xfId="0" applyAlignment="1" applyBorder="1" applyFont="1" applyNumberFormat="1">
      <alignment readingOrder="0"/>
    </xf>
    <xf borderId="1" fillId="2" fontId="2" numFmtId="9" xfId="0" applyAlignment="1" applyBorder="1" applyFont="1" applyNumberFormat="1">
      <alignment readingOrder="0"/>
    </xf>
    <xf borderId="0" fillId="0" fontId="2" numFmtId="9" xfId="0" applyAlignment="1" applyFont="1" applyNumberFormat="1">
      <alignment readingOrder="0"/>
    </xf>
    <xf borderId="6" fillId="0" fontId="2" numFmtId="9" xfId="0" applyAlignment="1" applyBorder="1" applyFont="1" applyNumberFormat="1">
      <alignment readingOrder="0"/>
    </xf>
    <xf borderId="0" fillId="0" fontId="1" numFmtId="164" xfId="0" applyAlignment="1" applyFont="1" applyNumberFormat="1">
      <alignment readingOrder="0"/>
    </xf>
    <xf borderId="12" fillId="0" fontId="1" numFmtId="9" xfId="0" applyAlignment="1" applyBorder="1" applyFont="1" applyNumberFormat="1">
      <alignment readingOrder="0"/>
    </xf>
    <xf borderId="13" fillId="0" fontId="1" numFmtId="9" xfId="0" applyAlignment="1" applyBorder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33" Type="http://schemas.openxmlformats.org/officeDocument/2006/relationships/worksheet" Target="worksheets/sheet29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35" Type="http://schemas.openxmlformats.org/officeDocument/2006/relationships/worksheet" Target="worksheets/sheet31.xml"/><Relationship Id="rId12" Type="http://schemas.openxmlformats.org/officeDocument/2006/relationships/worksheet" Target="worksheets/sheet8.xml"/><Relationship Id="rId34" Type="http://schemas.openxmlformats.org/officeDocument/2006/relationships/worksheet" Target="worksheets/sheet30.xml"/><Relationship Id="rId15" Type="http://schemas.openxmlformats.org/officeDocument/2006/relationships/worksheet" Target="worksheets/sheet11.xml"/><Relationship Id="rId37" Type="http://schemas.openxmlformats.org/officeDocument/2006/relationships/worksheet" Target="worksheets/sheet33.xml"/><Relationship Id="rId14" Type="http://schemas.openxmlformats.org/officeDocument/2006/relationships/worksheet" Target="worksheets/sheet10.xml"/><Relationship Id="rId36" Type="http://schemas.openxmlformats.org/officeDocument/2006/relationships/worksheet" Target="worksheets/sheet32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6.25"/>
    <col customWidth="1" min="3" max="3" width="2.75"/>
    <col customWidth="1" min="4" max="4" width="6.25"/>
    <col customWidth="1" min="5" max="5" width="2.75"/>
    <col customWidth="1" min="6" max="6" width="6.25"/>
    <col customWidth="1" min="7" max="7" width="3.5"/>
    <col customWidth="1" min="8" max="8" width="5.38"/>
    <col customWidth="1" min="9" max="9" width="7.13"/>
  </cols>
  <sheetData>
    <row r="1">
      <c r="A1" s="1" t="s">
        <v>0</v>
      </c>
      <c r="B1" s="2">
        <v>117583.0</v>
      </c>
      <c r="C1" s="1" t="s">
        <v>1</v>
      </c>
      <c r="D1" s="2">
        <v>117941.0</v>
      </c>
      <c r="E1" s="1" t="s">
        <v>2</v>
      </c>
      <c r="F1" s="2">
        <v>116744.0</v>
      </c>
      <c r="G1" s="1" t="s">
        <v>3</v>
      </c>
      <c r="H1" s="2">
        <v>34023.0</v>
      </c>
    </row>
    <row r="2">
      <c r="A2" s="3" t="s">
        <v>4</v>
      </c>
      <c r="B2" s="4">
        <v>144907.0</v>
      </c>
      <c r="C2" s="3" t="s">
        <v>5</v>
      </c>
      <c r="D2" s="4">
        <v>143796.0</v>
      </c>
      <c r="E2" s="3" t="s">
        <v>6</v>
      </c>
      <c r="F2" s="4">
        <v>143501.0</v>
      </c>
      <c r="G2" s="3" t="s">
        <v>7</v>
      </c>
      <c r="H2" s="4">
        <v>34019.0</v>
      </c>
    </row>
    <row r="3">
      <c r="A3" s="3" t="s">
        <v>8</v>
      </c>
      <c r="B3" s="4">
        <v>163443.0</v>
      </c>
      <c r="C3" s="3" t="s">
        <v>9</v>
      </c>
      <c r="D3" s="4">
        <v>162256.0</v>
      </c>
      <c r="E3" s="3" t="s">
        <v>10</v>
      </c>
      <c r="F3" s="4">
        <v>161493.0</v>
      </c>
      <c r="G3" s="3" t="s">
        <v>11</v>
      </c>
      <c r="H3" s="4">
        <v>34142.0</v>
      </c>
    </row>
    <row r="4">
      <c r="A4" s="3" t="s">
        <v>12</v>
      </c>
      <c r="B4" s="4">
        <v>165891.0</v>
      </c>
      <c r="C4" s="3" t="s">
        <v>13</v>
      </c>
      <c r="D4" s="4">
        <v>165249.0</v>
      </c>
      <c r="E4" s="3" t="s">
        <v>14</v>
      </c>
      <c r="F4" s="4">
        <v>164472.0</v>
      </c>
      <c r="G4" s="3" t="s">
        <v>15</v>
      </c>
      <c r="H4" s="4">
        <v>33995.0</v>
      </c>
    </row>
    <row r="5">
      <c r="A5" s="3" t="s">
        <v>16</v>
      </c>
      <c r="B5" s="4">
        <v>161202.0</v>
      </c>
      <c r="C5" s="3" t="s">
        <v>17</v>
      </c>
      <c r="D5" s="4">
        <v>161415.0</v>
      </c>
      <c r="E5" s="3" t="s">
        <v>18</v>
      </c>
      <c r="F5" s="4">
        <v>160465.0</v>
      </c>
      <c r="G5" s="3" t="s">
        <v>19</v>
      </c>
      <c r="H5" s="4">
        <v>37798.0</v>
      </c>
    </row>
    <row r="6">
      <c r="A6" s="3" t="s">
        <v>20</v>
      </c>
      <c r="B6" s="4">
        <v>166477.0</v>
      </c>
      <c r="C6" s="3" t="s">
        <v>21</v>
      </c>
      <c r="D6" s="4">
        <v>165892.0</v>
      </c>
      <c r="E6" s="3" t="s">
        <v>22</v>
      </c>
      <c r="F6" s="4">
        <v>165348.0</v>
      </c>
      <c r="G6" s="3" t="s">
        <v>23</v>
      </c>
      <c r="H6" s="4">
        <v>37952.0</v>
      </c>
    </row>
    <row r="7">
      <c r="A7" s="3" t="s">
        <v>24</v>
      </c>
      <c r="B7" s="4">
        <v>163150.0</v>
      </c>
      <c r="C7" s="3" t="s">
        <v>25</v>
      </c>
      <c r="D7" s="4">
        <v>162405.0</v>
      </c>
      <c r="E7" s="3" t="s">
        <v>26</v>
      </c>
      <c r="F7" s="4">
        <v>162716.0</v>
      </c>
      <c r="G7" s="5" t="s">
        <v>27</v>
      </c>
      <c r="H7" s="6">
        <v>37837.0</v>
      </c>
    </row>
    <row r="8">
      <c r="A8" s="3" t="s">
        <v>28</v>
      </c>
      <c r="B8" s="4">
        <v>145861.0</v>
      </c>
      <c r="C8" s="3" t="s">
        <v>29</v>
      </c>
      <c r="D8" s="4">
        <v>145164.0</v>
      </c>
      <c r="E8" s="3" t="s">
        <v>30</v>
      </c>
      <c r="F8" s="4">
        <v>144533.0</v>
      </c>
    </row>
    <row r="9">
      <c r="A9" s="5" t="s">
        <v>31</v>
      </c>
      <c r="B9" s="6">
        <v>119431.0</v>
      </c>
      <c r="C9" s="5" t="s">
        <v>32</v>
      </c>
      <c r="D9" s="6">
        <v>119843.0</v>
      </c>
      <c r="E9" s="5" t="s">
        <v>33</v>
      </c>
      <c r="F9" s="6">
        <v>117348.0</v>
      </c>
      <c r="H9" s="7" t="s">
        <v>34</v>
      </c>
      <c r="I9" s="8">
        <f>Sum(B1:B9)+sum(D1:D9)+sum(F1:F9)+sum(H1:H7)</f>
        <v>4278292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10" width="3.63"/>
    <col customWidth="1" min="11" max="11" width="5.38"/>
  </cols>
  <sheetData>
    <row r="1">
      <c r="A1" s="7" t="s">
        <v>45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7">
        <v>1.0</v>
      </c>
      <c r="B2" s="7">
        <v>5.0</v>
      </c>
      <c r="C2" s="7">
        <v>624.0</v>
      </c>
      <c r="D2" s="7">
        <v>540.0</v>
      </c>
      <c r="E2" s="7">
        <v>499.0</v>
      </c>
      <c r="F2" s="7">
        <v>651.0</v>
      </c>
      <c r="G2" s="7">
        <v>694.0</v>
      </c>
      <c r="H2" s="7">
        <v>620.0</v>
      </c>
      <c r="I2" s="7">
        <v>664.0</v>
      </c>
      <c r="J2" s="7">
        <v>550.0</v>
      </c>
      <c r="K2" s="7">
        <v>13672.0</v>
      </c>
      <c r="L2" s="8">
        <f t="shared" ref="L2:L10" si="1">sum(B2:K2)</f>
        <v>18519</v>
      </c>
    </row>
    <row r="3">
      <c r="A3" s="7">
        <v>2.0</v>
      </c>
      <c r="B3" s="7">
        <v>531.0</v>
      </c>
      <c r="C3" s="7">
        <v>1.0</v>
      </c>
      <c r="D3" s="7">
        <v>415.0</v>
      </c>
      <c r="E3" s="7">
        <v>458.0</v>
      </c>
      <c r="F3" s="7">
        <v>372.0</v>
      </c>
      <c r="G3" s="7">
        <v>552.0</v>
      </c>
      <c r="H3" s="7">
        <v>600.0</v>
      </c>
      <c r="I3" s="7">
        <v>565.0</v>
      </c>
      <c r="J3" s="7">
        <v>510.0</v>
      </c>
      <c r="K3" s="7">
        <v>12941.0</v>
      </c>
      <c r="L3" s="8">
        <f t="shared" si="1"/>
        <v>16945</v>
      </c>
    </row>
    <row r="4">
      <c r="A4" s="7">
        <v>3.0</v>
      </c>
      <c r="B4" s="7">
        <v>470.0</v>
      </c>
      <c r="C4" s="7">
        <v>341.0</v>
      </c>
      <c r="D4" s="7">
        <v>2.0</v>
      </c>
      <c r="E4" s="7">
        <v>435.0</v>
      </c>
      <c r="F4" s="7">
        <v>414.0</v>
      </c>
      <c r="G4" s="7">
        <v>410.0</v>
      </c>
      <c r="H4" s="7">
        <v>577.0</v>
      </c>
      <c r="I4" s="7">
        <v>572.0</v>
      </c>
      <c r="J4" s="7">
        <v>461.0</v>
      </c>
      <c r="K4" s="7">
        <v>12887.0</v>
      </c>
      <c r="L4" s="8">
        <f t="shared" si="1"/>
        <v>16569</v>
      </c>
    </row>
    <row r="5">
      <c r="A5" s="7">
        <v>4.0</v>
      </c>
      <c r="B5" s="7">
        <v>237.0</v>
      </c>
      <c r="C5" s="7">
        <v>376.0</v>
      </c>
      <c r="D5" s="7">
        <v>335.0</v>
      </c>
      <c r="E5" s="7">
        <v>2.0</v>
      </c>
      <c r="F5" s="7">
        <v>358.0</v>
      </c>
      <c r="G5" s="7">
        <v>352.0</v>
      </c>
      <c r="H5" s="7">
        <v>659.0</v>
      </c>
      <c r="I5" s="7">
        <v>555.0</v>
      </c>
      <c r="J5" s="7">
        <v>413.0</v>
      </c>
      <c r="K5" s="7">
        <v>10852.0</v>
      </c>
      <c r="L5" s="8">
        <f t="shared" si="1"/>
        <v>14139</v>
      </c>
    </row>
    <row r="6">
      <c r="A6" s="7">
        <v>5.0</v>
      </c>
      <c r="B6" s="7">
        <v>508.0</v>
      </c>
      <c r="C6" s="7">
        <v>590.0</v>
      </c>
      <c r="D6" s="7">
        <v>502.0</v>
      </c>
      <c r="E6" s="7">
        <v>439.0</v>
      </c>
      <c r="F6" s="7">
        <v>1.0</v>
      </c>
      <c r="G6" s="7">
        <v>440.0</v>
      </c>
      <c r="H6" s="7">
        <v>447.0</v>
      </c>
      <c r="I6" s="7">
        <v>601.0</v>
      </c>
      <c r="J6" s="7">
        <v>549.0</v>
      </c>
      <c r="K6" s="7">
        <v>11583.0</v>
      </c>
      <c r="L6" s="8">
        <f t="shared" si="1"/>
        <v>15660</v>
      </c>
    </row>
    <row r="7">
      <c r="A7" s="7">
        <v>6.0</v>
      </c>
      <c r="B7" s="7">
        <v>409.0</v>
      </c>
      <c r="C7" s="7">
        <v>531.0</v>
      </c>
      <c r="D7" s="7">
        <v>678.0</v>
      </c>
      <c r="E7" s="7">
        <v>391.0</v>
      </c>
      <c r="F7" s="7">
        <v>360.0</v>
      </c>
      <c r="G7" s="7">
        <v>1.0</v>
      </c>
      <c r="H7" s="7">
        <v>304.0</v>
      </c>
      <c r="I7" s="7">
        <v>334.0</v>
      </c>
      <c r="J7" s="7">
        <v>220.0</v>
      </c>
      <c r="K7" s="7">
        <v>10837.0</v>
      </c>
      <c r="L7" s="8">
        <f t="shared" si="1"/>
        <v>14065</v>
      </c>
    </row>
    <row r="8">
      <c r="A8" s="7">
        <v>7.0</v>
      </c>
      <c r="B8" s="7">
        <v>441.0</v>
      </c>
      <c r="C8" s="7">
        <v>606.0</v>
      </c>
      <c r="D8" s="7">
        <v>622.0</v>
      </c>
      <c r="E8" s="7">
        <v>412.0</v>
      </c>
      <c r="F8" s="7">
        <v>425.0</v>
      </c>
      <c r="G8" s="7">
        <v>404.0</v>
      </c>
      <c r="H8" s="7">
        <v>3.0</v>
      </c>
      <c r="I8" s="7">
        <v>308.0</v>
      </c>
      <c r="J8" s="7">
        <v>452.0</v>
      </c>
      <c r="K8" s="7">
        <v>12939.0</v>
      </c>
      <c r="L8" s="8">
        <f t="shared" si="1"/>
        <v>16612</v>
      </c>
    </row>
    <row r="9">
      <c r="A9" s="7">
        <v>8.0</v>
      </c>
      <c r="B9" s="7">
        <v>502.0</v>
      </c>
      <c r="C9" s="7">
        <v>619.0</v>
      </c>
      <c r="D9" s="7">
        <v>623.0</v>
      </c>
      <c r="E9" s="7">
        <v>576.0</v>
      </c>
      <c r="F9" s="7">
        <v>342.0</v>
      </c>
      <c r="G9" s="7">
        <v>459.0</v>
      </c>
      <c r="H9" s="7">
        <v>421.0</v>
      </c>
      <c r="I9" s="7">
        <v>2.0</v>
      </c>
      <c r="J9" s="7">
        <v>501.0</v>
      </c>
      <c r="K9" s="7">
        <v>12956.0</v>
      </c>
      <c r="L9" s="8">
        <f t="shared" si="1"/>
        <v>17001</v>
      </c>
    </row>
    <row r="10">
      <c r="A10" s="7">
        <v>9.0</v>
      </c>
      <c r="B10" s="7">
        <v>561.0</v>
      </c>
      <c r="C10" s="7">
        <v>650.0</v>
      </c>
      <c r="D10" s="7">
        <v>631.0</v>
      </c>
      <c r="E10" s="7">
        <v>631.0</v>
      </c>
      <c r="F10" s="7">
        <v>611.0</v>
      </c>
      <c r="G10" s="7">
        <v>494.0</v>
      </c>
      <c r="H10" s="7">
        <v>541.0</v>
      </c>
      <c r="I10" s="7">
        <v>694.0</v>
      </c>
      <c r="J10" s="7">
        <v>1.0</v>
      </c>
      <c r="K10" s="7">
        <v>13371.0</v>
      </c>
      <c r="L10" s="8">
        <f t="shared" si="1"/>
        <v>18185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10" width="5.63"/>
    <col customWidth="1" min="11" max="11" width="6.5"/>
  </cols>
  <sheetData>
    <row r="1">
      <c r="A1" s="7" t="s">
        <v>45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7">
        <v>1.0</v>
      </c>
      <c r="B2" s="32">
        <f>BothData!B2/BothData!$L2</f>
        <v>0.0002699929802</v>
      </c>
      <c r="C2" s="32">
        <f>BothData!C2/BothData!$L2</f>
        <v>0.03369512393</v>
      </c>
      <c r="D2" s="32">
        <f>BothData!D2/BothData!$L2</f>
        <v>0.02915924186</v>
      </c>
      <c r="E2" s="32">
        <f>BothData!E2/BothData!$L2</f>
        <v>0.02694529942</v>
      </c>
      <c r="F2" s="32">
        <f>BothData!F2/BothData!$L2</f>
        <v>0.03515308602</v>
      </c>
      <c r="G2" s="32">
        <f>BothData!G2/BothData!$L2</f>
        <v>0.03747502565</v>
      </c>
      <c r="H2" s="32">
        <f>BothData!H2/BothData!$L2</f>
        <v>0.03347912954</v>
      </c>
      <c r="I2" s="32">
        <f>BothData!I2/BothData!$L2</f>
        <v>0.03585506777</v>
      </c>
      <c r="J2" s="32">
        <f>BothData!J2/BothData!$L2</f>
        <v>0.02969922782</v>
      </c>
      <c r="K2" s="32">
        <f>BothData!K2/BothData!$L2</f>
        <v>0.738268805</v>
      </c>
    </row>
    <row r="3">
      <c r="A3" s="7">
        <v>2.0</v>
      </c>
      <c r="B3" s="32">
        <f>BothData!B3/BothData!$L3</f>
        <v>0.03133667749</v>
      </c>
      <c r="C3" s="32">
        <f>BothData!C3/BothData!$L3</f>
        <v>0.00005901445854</v>
      </c>
      <c r="D3" s="32">
        <f>BothData!D3/BothData!$L3</f>
        <v>0.0244910003</v>
      </c>
      <c r="E3" s="32">
        <f>BothData!E3/BothData!$L3</f>
        <v>0.02702862201</v>
      </c>
      <c r="F3" s="32">
        <f>BothData!F3/BothData!$L3</f>
        <v>0.02195337858</v>
      </c>
      <c r="G3" s="32">
        <f>BothData!G3/BothData!$L3</f>
        <v>0.03257598112</v>
      </c>
      <c r="H3" s="32">
        <f>BothData!H3/BothData!$L3</f>
        <v>0.03540867513</v>
      </c>
      <c r="I3" s="32">
        <f>BothData!I3/BothData!$L3</f>
        <v>0.03334316908</v>
      </c>
      <c r="J3" s="32">
        <f>BothData!J3/BothData!$L3</f>
        <v>0.03009737386</v>
      </c>
      <c r="K3" s="32">
        <f>BothData!K3/BothData!$L3</f>
        <v>0.763706108</v>
      </c>
    </row>
    <row r="4">
      <c r="A4" s="7">
        <v>3.0</v>
      </c>
      <c r="B4" s="32">
        <f>BothData!B4/BothData!$L4</f>
        <v>0.02836622608</v>
      </c>
      <c r="C4" s="32">
        <f>BothData!C4/BothData!$L4</f>
        <v>0.02058060233</v>
      </c>
      <c r="D4" s="32">
        <f>BothData!D4/BothData!$L4</f>
        <v>0.000120707345</v>
      </c>
      <c r="E4" s="32">
        <f>BothData!E4/BothData!$L4</f>
        <v>0.02625384755</v>
      </c>
      <c r="F4" s="32">
        <f>BothData!F4/BothData!$L4</f>
        <v>0.02498642042</v>
      </c>
      <c r="G4" s="32">
        <f>BothData!G4/BothData!$L4</f>
        <v>0.02474500573</v>
      </c>
      <c r="H4" s="32">
        <f>BothData!H4/BothData!$L4</f>
        <v>0.03482406904</v>
      </c>
      <c r="I4" s="32">
        <f>BothData!I4/BothData!$L4</f>
        <v>0.03452230068</v>
      </c>
      <c r="J4" s="32">
        <f>BothData!J4/BothData!$L4</f>
        <v>0.02782304303</v>
      </c>
      <c r="K4" s="32">
        <f>BothData!K4/BothData!$L4</f>
        <v>0.7777777778</v>
      </c>
    </row>
    <row r="5">
      <c r="A5" s="7">
        <v>4.0</v>
      </c>
      <c r="B5" s="32">
        <f>BothData!B5/BothData!$L5</f>
        <v>0.01676214725</v>
      </c>
      <c r="C5" s="32">
        <f>BothData!C5/BothData!$L5</f>
        <v>0.02659311125</v>
      </c>
      <c r="D5" s="32">
        <f>BothData!D5/BothData!$L5</f>
        <v>0.0236933305</v>
      </c>
      <c r="E5" s="32">
        <f>BothData!E5/BothData!$L5</f>
        <v>0.0001414527194</v>
      </c>
      <c r="F5" s="32">
        <f>BothData!F5/BothData!$L5</f>
        <v>0.02532003678</v>
      </c>
      <c r="G5" s="32">
        <f>BothData!G5/BothData!$L5</f>
        <v>0.02489567862</v>
      </c>
      <c r="H5" s="32">
        <f>BothData!H5/BothData!$L5</f>
        <v>0.04660867105</v>
      </c>
      <c r="I5" s="32">
        <f>BothData!I5/BothData!$L5</f>
        <v>0.03925312964</v>
      </c>
      <c r="J5" s="32">
        <f>BothData!J5/BothData!$L5</f>
        <v>0.02920998656</v>
      </c>
      <c r="K5" s="32">
        <f>BothData!K5/BothData!$L5</f>
        <v>0.7675224556</v>
      </c>
    </row>
    <row r="6">
      <c r="A6" s="7">
        <v>5.0</v>
      </c>
      <c r="B6" s="32">
        <f>BothData!B6/BothData!$L6</f>
        <v>0.03243933589</v>
      </c>
      <c r="C6" s="32">
        <f>BothData!C6/BothData!$L6</f>
        <v>0.03767560664</v>
      </c>
      <c r="D6" s="32">
        <f>BothData!D6/BothData!$L6</f>
        <v>0.03205619413</v>
      </c>
      <c r="E6" s="32">
        <f>BothData!E6/BothData!$L6</f>
        <v>0.02803320562</v>
      </c>
      <c r="F6" s="32">
        <f>BothData!F6/BothData!$L6</f>
        <v>0.00006385696041</v>
      </c>
      <c r="G6" s="32">
        <f>BothData!G6/BothData!$L6</f>
        <v>0.02809706258</v>
      </c>
      <c r="H6" s="32">
        <f>BothData!H6/BothData!$L6</f>
        <v>0.0285440613</v>
      </c>
      <c r="I6" s="32">
        <f>BothData!I6/BothData!$L6</f>
        <v>0.03837803321</v>
      </c>
      <c r="J6" s="32">
        <f>BothData!J6/BothData!$L6</f>
        <v>0.03505747126</v>
      </c>
      <c r="K6" s="32">
        <f>BothData!K6/BothData!$L6</f>
        <v>0.7396551724</v>
      </c>
    </row>
    <row r="7">
      <c r="A7" s="7">
        <v>6.0</v>
      </c>
      <c r="B7" s="32">
        <f>BothData!B7/BothData!$L7</f>
        <v>0.0290792748</v>
      </c>
      <c r="C7" s="32">
        <f>BothData!C7/BothData!$L7</f>
        <v>0.0377532883</v>
      </c>
      <c r="D7" s="32">
        <f>BothData!D7/BothData!$L7</f>
        <v>0.0482047636</v>
      </c>
      <c r="E7" s="32">
        <f>BothData!E7/BothData!$L7</f>
        <v>0.02779950231</v>
      </c>
      <c r="F7" s="32">
        <f>BothData!F7/BothData!$L7</f>
        <v>0.0255954497</v>
      </c>
      <c r="G7" s="32">
        <f>BothData!G7/BothData!$L7</f>
        <v>0.00007109847138</v>
      </c>
      <c r="H7" s="32">
        <f>BothData!H7/BothData!$L7</f>
        <v>0.0216139353</v>
      </c>
      <c r="I7" s="32">
        <f>BothData!I7/BothData!$L7</f>
        <v>0.02374688944</v>
      </c>
      <c r="J7" s="32">
        <f>BothData!J7/BothData!$L7</f>
        <v>0.0156416637</v>
      </c>
      <c r="K7" s="32">
        <f>BothData!K7/BothData!$L7</f>
        <v>0.7704941344</v>
      </c>
    </row>
    <row r="8">
      <c r="A8" s="7">
        <v>7.0</v>
      </c>
      <c r="B8" s="32">
        <f>BothData!B8/BothData!$L8</f>
        <v>0.0265470744</v>
      </c>
      <c r="C8" s="32">
        <f>BothData!C8/BothData!$L8</f>
        <v>0.03647965326</v>
      </c>
      <c r="D8" s="32">
        <f>BothData!D8/BothData!$L8</f>
        <v>0.03744281242</v>
      </c>
      <c r="E8" s="32">
        <f>BothData!E8/BothData!$L8</f>
        <v>0.02480134842</v>
      </c>
      <c r="F8" s="32">
        <f>BothData!F8/BothData!$L8</f>
        <v>0.02558391524</v>
      </c>
      <c r="G8" s="32">
        <f>BothData!G8/BothData!$L8</f>
        <v>0.02431976884</v>
      </c>
      <c r="H8" s="32">
        <f>BothData!H8/BothData!$L8</f>
        <v>0.0001805923429</v>
      </c>
      <c r="I8" s="32">
        <f>BothData!I8/BothData!$L8</f>
        <v>0.01854081387</v>
      </c>
      <c r="J8" s="32">
        <f>BothData!J8/BothData!$L8</f>
        <v>0.02720924633</v>
      </c>
      <c r="K8" s="32">
        <f>BothData!K8/BothData!$L8</f>
        <v>0.7788947749</v>
      </c>
    </row>
    <row r="9">
      <c r="A9" s="7">
        <v>8.0</v>
      </c>
      <c r="B9" s="32">
        <f>BothData!B9/BothData!$L9</f>
        <v>0.02952767484</v>
      </c>
      <c r="C9" s="32">
        <f>BothData!C9/BothData!$L9</f>
        <v>0.03640962296</v>
      </c>
      <c r="D9" s="32">
        <f>BothData!D9/BothData!$L9</f>
        <v>0.03664490324</v>
      </c>
      <c r="E9" s="32">
        <f>BothData!E9/BothData!$L9</f>
        <v>0.03388035998</v>
      </c>
      <c r="F9" s="32">
        <f>BothData!F9/BothData!$L9</f>
        <v>0.02011646374</v>
      </c>
      <c r="G9" s="32">
        <f>BothData!G9/BothData!$L9</f>
        <v>0.02699841186</v>
      </c>
      <c r="H9" s="32">
        <f>BothData!H9/BothData!$L9</f>
        <v>0.02476324922</v>
      </c>
      <c r="I9" s="32">
        <f>BothData!I9/BothData!$L9</f>
        <v>0.0001176401388</v>
      </c>
      <c r="J9" s="32">
        <f>BothData!J9/BothData!$L9</f>
        <v>0.02946885477</v>
      </c>
      <c r="K9" s="32">
        <f>BothData!K9/BothData!$L9</f>
        <v>0.7620728192</v>
      </c>
    </row>
    <row r="10">
      <c r="A10" s="7">
        <v>9.0</v>
      </c>
      <c r="B10" s="32">
        <f>BothData!B10/BothData!$L10</f>
        <v>0.03084960132</v>
      </c>
      <c r="C10" s="32">
        <f>BothData!C10/BothData!$L10</f>
        <v>0.03574374484</v>
      </c>
      <c r="D10" s="32">
        <f>BothData!D10/BothData!$L10</f>
        <v>0.03469892769</v>
      </c>
      <c r="E10" s="32">
        <f>BothData!E10/BothData!$L10</f>
        <v>0.03469892769</v>
      </c>
      <c r="F10" s="32">
        <f>BothData!F10/BothData!$L10</f>
        <v>0.03359912015</v>
      </c>
      <c r="G10" s="32">
        <f>BothData!G10/BothData!$L10</f>
        <v>0.02716524608</v>
      </c>
      <c r="H10" s="32">
        <f>BothData!H10/BothData!$L10</f>
        <v>0.02974979379</v>
      </c>
      <c r="I10" s="32">
        <f>BothData!I10/BothData!$L10</f>
        <v>0.03816332142</v>
      </c>
      <c r="J10" s="32">
        <f>BothData!J10/BothData!$L10</f>
        <v>0.00005499037668</v>
      </c>
      <c r="K10" s="32">
        <f>BothData!K10/BothData!$L10</f>
        <v>0.7352763266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3.0"/>
    <col customWidth="1" min="3" max="11" width="5.13"/>
  </cols>
  <sheetData>
    <row r="1">
      <c r="A1" s="7"/>
      <c r="B1" s="7"/>
      <c r="C1" s="35" t="s">
        <v>41</v>
      </c>
    </row>
    <row r="2">
      <c r="A2" s="7"/>
      <c r="B2" s="6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46</v>
      </c>
      <c r="B3" s="3">
        <v>1.0</v>
      </c>
      <c r="C3" s="38">
        <f>BothPct!B2 / AllPct!$B$1</f>
        <v>0.009823773906</v>
      </c>
      <c r="D3" s="39">
        <f>BothPct!C2 / AllPct!$B$2</f>
        <v>0.9948282632</v>
      </c>
      <c r="E3" s="39">
        <f>BothPct!D2 / AllPct!$B$3</f>
        <v>0.7632737479</v>
      </c>
      <c r="F3" s="39">
        <f>BothPct!E2 / AllPct!$B$4</f>
        <v>0.6949132801</v>
      </c>
      <c r="G3" s="39">
        <f>BothPct!F2 / AllPct!$B$5</f>
        <v>0.9329609229</v>
      </c>
      <c r="H3" s="39">
        <f>BothPct!G2 / AllPct!$B$6</f>
        <v>0.9630705889</v>
      </c>
      <c r="I3" s="39">
        <f>BothPct!H2 / AllPct!$B$7</f>
        <v>0.8779251737</v>
      </c>
      <c r="J3" s="39">
        <f>BothPct!I2 / AllPct!$B$8</f>
        <v>1.051675565</v>
      </c>
      <c r="K3" s="40">
        <f>BothPct!J2 / AllPct!$B$9</f>
        <v>1.063894372</v>
      </c>
    </row>
    <row r="4">
      <c r="B4" s="3">
        <v>2.0</v>
      </c>
      <c r="C4" s="51">
        <f>BothPct!B3 / AllPct!$B$1</f>
        <v>1.140194217</v>
      </c>
      <c r="D4" s="42">
        <f>BothPct!C3 / AllPct!$B$2</f>
        <v>0.001742366386</v>
      </c>
      <c r="E4" s="43">
        <f>BothPct!D3 / AllPct!$B$3</f>
        <v>0.6410776273</v>
      </c>
      <c r="F4" s="43">
        <f>BothPct!E3 / AllPct!$B$4</f>
        <v>0.6970621512</v>
      </c>
      <c r="G4" s="43">
        <f>BothPct!F3 / AllPct!$B$5</f>
        <v>0.5826414309</v>
      </c>
      <c r="H4" s="43">
        <f>BothPct!G3 / AllPct!$B$6</f>
        <v>0.8371700559</v>
      </c>
      <c r="I4" s="43">
        <f>BothPct!H3 / AllPct!$B$7</f>
        <v>0.9285237605</v>
      </c>
      <c r="J4" s="43">
        <f>BothPct!I3 / AllPct!$B$8</f>
        <v>0.9779983238</v>
      </c>
      <c r="K4" s="44">
        <f>BothPct!J3 / AllPct!$B$9</f>
        <v>1.078156875</v>
      </c>
    </row>
    <row r="5">
      <c r="B5" s="3">
        <v>3.0</v>
      </c>
      <c r="C5" s="51">
        <f>BothPct!B4 / AllPct!$B$1</f>
        <v>1.03211347</v>
      </c>
      <c r="D5" s="43">
        <f>BothPct!C4 / AllPct!$B$2</f>
        <v>0.6076299026</v>
      </c>
      <c r="E5" s="42">
        <f>BothPct!D4 / AllPct!$B$3</f>
        <v>0.003159641396</v>
      </c>
      <c r="F5" s="43">
        <f>BothPct!E4 / AllPct!$B$4</f>
        <v>0.67708089</v>
      </c>
      <c r="G5" s="43">
        <f>BothPct!F4 / AllPct!$B$5</f>
        <v>0.6631381906</v>
      </c>
      <c r="H5" s="43">
        <f>BothPct!G4 / AllPct!$B$6</f>
        <v>0.6359218395</v>
      </c>
      <c r="I5" s="43">
        <f>BothPct!H4 / AllPct!$B$7</f>
        <v>0.913193601</v>
      </c>
      <c r="J5" s="43">
        <f>BothPct!I4 / AllPct!$B$8</f>
        <v>1.012583781</v>
      </c>
      <c r="K5" s="44">
        <f>BothPct!J4 / AllPct!$B$9</f>
        <v>0.9966851355</v>
      </c>
    </row>
    <row r="6">
      <c r="B6" s="3">
        <v>4.0</v>
      </c>
      <c r="C6" s="51">
        <f>BothPct!B5 / AllPct!$B$1</f>
        <v>0.6098956524</v>
      </c>
      <c r="D6" s="43">
        <f>BothPct!C5 / AllPct!$B$2</f>
        <v>0.7851456115</v>
      </c>
      <c r="E6" s="43">
        <f>BothPct!D5 / AllPct!$B$3</f>
        <v>0.6201977836</v>
      </c>
      <c r="F6" s="42">
        <f>BothPct!E5 / AllPct!$B$4</f>
        <v>0.003648034179</v>
      </c>
      <c r="G6" s="43">
        <f>BothPct!F5 / AllPct!$B$5</f>
        <v>0.6719923499</v>
      </c>
      <c r="H6" s="43">
        <f>BothPct!G5 / AllPct!$B$6</f>
        <v>0.6397939816</v>
      </c>
      <c r="I6" s="43">
        <f>BothPct!H5 / AllPct!$B$7</f>
        <v>1.222221909</v>
      </c>
      <c r="J6" s="43">
        <f>BothPct!I5 / AllPct!$B$8</f>
        <v>1.15134512</v>
      </c>
      <c r="K6" s="44">
        <f>BothPct!J5 / AllPct!$B$9</f>
        <v>1.04636863</v>
      </c>
    </row>
    <row r="7">
      <c r="B7" s="3">
        <v>5.0</v>
      </c>
      <c r="C7" s="51">
        <f>BothPct!B6 / AllPct!$B$1</f>
        <v>1.180314767</v>
      </c>
      <c r="D7" s="43">
        <f>BothPct!C6 / AllPct!$B$2</f>
        <v>1.112349621</v>
      </c>
      <c r="E7" s="43">
        <f>BothPct!D6 / AllPct!$B$3</f>
        <v>0.8391045127</v>
      </c>
      <c r="F7" s="43">
        <f>BothPct!E6 / AllPct!$B$4</f>
        <v>0.722970139</v>
      </c>
      <c r="G7" s="42">
        <f>BothPct!F6 / AllPct!$B$5</f>
        <v>0.001694760132</v>
      </c>
      <c r="H7" s="43">
        <f>BothPct!G6 / AllPct!$B$6</f>
        <v>0.7220663398</v>
      </c>
      <c r="I7" s="43">
        <f>BothPct!H6 / AllPct!$B$7</f>
        <v>0.7485125904</v>
      </c>
      <c r="J7" s="43">
        <f>BothPct!I6 / AllPct!$B$8</f>
        <v>1.125677408</v>
      </c>
      <c r="K7" s="44">
        <f>BothPct!J6 / AllPct!$B$9</f>
        <v>1.255838927</v>
      </c>
    </row>
    <row r="8">
      <c r="B8" s="3">
        <v>6.0</v>
      </c>
      <c r="C8" s="51">
        <f>BothPct!B7 / AllPct!$B$1</f>
        <v>1.058057957</v>
      </c>
      <c r="D8" s="43">
        <f>BothPct!C7 / AllPct!$B$2</f>
        <v>1.114643125</v>
      </c>
      <c r="E8" s="43">
        <f>BothPct!D7 / AllPct!$B$3</f>
        <v>1.261810261</v>
      </c>
      <c r="F8" s="43">
        <f>BothPct!E7 / AllPct!$B$4</f>
        <v>0.7169429827</v>
      </c>
      <c r="G8" s="43">
        <f>BothPct!F7 / AllPct!$B$5</f>
        <v>0.6793017933</v>
      </c>
      <c r="H8" s="42">
        <f>BothPct!G7 / AllPct!$B$6</f>
        <v>0.001827159435</v>
      </c>
      <c r="I8" s="43">
        <f>BothPct!H7 / AllPct!$B$7</f>
        <v>0.5667834906</v>
      </c>
      <c r="J8" s="43">
        <f>BothPct!I7 / AllPct!$B$8</f>
        <v>0.6965270163</v>
      </c>
      <c r="K8" s="44">
        <f>BothPct!J7 / AllPct!$B$9</f>
        <v>0.5603202242</v>
      </c>
    </row>
    <row r="9">
      <c r="B9" s="3">
        <v>7.0</v>
      </c>
      <c r="C9" s="51">
        <f>BothPct!B8 / AllPct!$B$1</f>
        <v>0.9659231015</v>
      </c>
      <c r="D9" s="43">
        <f>BothPct!C8 / AllPct!$B$2</f>
        <v>1.077039817</v>
      </c>
      <c r="E9" s="43">
        <f>BothPct!D8 / AllPct!$B$3</f>
        <v>0.9801048981</v>
      </c>
      <c r="F9" s="43">
        <f>BothPct!E8 / AllPct!$B$4</f>
        <v>0.6396212606</v>
      </c>
      <c r="G9" s="43">
        <f>BothPct!F8 / AllPct!$B$5</f>
        <v>0.6789956695</v>
      </c>
      <c r="H9" s="43">
        <f>BothPct!G8 / AllPct!$B$6</f>
        <v>0.6249936777</v>
      </c>
      <c r="I9" s="42">
        <f>BothPct!H8 / AllPct!$B$7</f>
        <v>0.004735683578</v>
      </c>
      <c r="J9" s="43">
        <f>BothPct!I8 / AllPct!$B$8</f>
        <v>0.5438260786</v>
      </c>
      <c r="K9" s="44">
        <f>BothPct!J8 / AllPct!$B$9</f>
        <v>0.9746975316</v>
      </c>
    </row>
    <row r="10">
      <c r="B10" s="3">
        <v>8.0</v>
      </c>
      <c r="C10" s="51">
        <f>BothPct!B9 / AllPct!$B$1</f>
        <v>1.074373124</v>
      </c>
      <c r="D10" s="43">
        <f>BothPct!C9 / AllPct!$B$2</f>
        <v>1.074972214</v>
      </c>
      <c r="E10" s="43">
        <f>BothPct!D9 / AllPct!$B$3</f>
        <v>0.9592187881</v>
      </c>
      <c r="F10" s="43">
        <f>BothPct!E9 / AllPct!$B$4</f>
        <v>0.8737669497</v>
      </c>
      <c r="G10" s="43">
        <f>BothPct!F9 / AllPct!$B$5</f>
        <v>0.5338898145</v>
      </c>
      <c r="H10" s="43">
        <f>BothPct!G9 / AllPct!$B$6</f>
        <v>0.6938321177</v>
      </c>
      <c r="I10" s="43">
        <f>BothPct!H9 / AllPct!$B$7</f>
        <v>0.6493681338</v>
      </c>
      <c r="J10" s="42">
        <f>BothPct!I9 / AllPct!$B$8</f>
        <v>0.003450537599</v>
      </c>
      <c r="K10" s="44">
        <f>BothPct!J9 / AllPct!$B$9</f>
        <v>1.055641882</v>
      </c>
    </row>
    <row r="11">
      <c r="B11" s="5">
        <v>9.0</v>
      </c>
      <c r="C11" s="52">
        <f>BothPct!B10 / AllPct!$B$1</f>
        <v>1.122471807</v>
      </c>
      <c r="D11" s="46">
        <f>BothPct!C10 / AllPct!$B$2</f>
        <v>1.055312563</v>
      </c>
      <c r="E11" s="46">
        <f>BothPct!D10 / AllPct!$B$3</f>
        <v>0.9082808363</v>
      </c>
      <c r="F11" s="46">
        <f>BothPct!E10 / AllPct!$B$4</f>
        <v>0.8948776289</v>
      </c>
      <c r="G11" s="46">
        <f>BothPct!F10 / AllPct!$B$5</f>
        <v>0.8917187564</v>
      </c>
      <c r="H11" s="46">
        <f>BothPct!G10 / AllPct!$B$6</f>
        <v>0.69811959</v>
      </c>
      <c r="I11" s="46">
        <f>BothPct!H10 / AllPct!$B$7</f>
        <v>0.7801305839</v>
      </c>
      <c r="J11" s="46">
        <f>BothPct!I10 / AllPct!$B$8</f>
        <v>1.119379633</v>
      </c>
      <c r="K11" s="47">
        <f>BothPct!J10 / AllPct!$B$9</f>
        <v>0.001969881259</v>
      </c>
    </row>
  </sheetData>
  <mergeCells count="2">
    <mergeCell ref="C1:K1"/>
    <mergeCell ref="A3:A11"/>
  </mergeCells>
  <conditionalFormatting sqref="C4:C11 D11:J11 D10:I10 D9:H9 D8:G8 D7:F7 D6:E6 D5 D3:K3 K4:K10 J4:J9 I4:I8 H4:H7 G4:G6 F4:F5 E4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10" width="5.38"/>
    <col customWidth="1" min="11" max="12" width="6.25"/>
  </cols>
  <sheetData>
    <row r="1">
      <c r="A1" s="7" t="s">
        <v>47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7">
        <v>1.0</v>
      </c>
      <c r="B2" s="7">
        <v>8861.0</v>
      </c>
      <c r="C2" s="7">
        <v>14006.0</v>
      </c>
      <c r="D2" s="7">
        <v>18542.0</v>
      </c>
      <c r="E2" s="7">
        <v>15985.0</v>
      </c>
      <c r="F2" s="7">
        <v>15497.0</v>
      </c>
      <c r="G2" s="7">
        <v>14166.0</v>
      </c>
      <c r="H2" s="7">
        <v>13813.0</v>
      </c>
      <c r="I2" s="7">
        <v>12593.0</v>
      </c>
      <c r="J2" s="7">
        <v>10284.0</v>
      </c>
      <c r="K2" s="7">
        <v>253126.0</v>
      </c>
      <c r="L2" s="8">
        <f t="shared" ref="L2:L10" si="1">sum(B2:K2)</f>
        <v>376873</v>
      </c>
    </row>
    <row r="3">
      <c r="A3" s="7">
        <v>2.0</v>
      </c>
      <c r="B3" s="7">
        <v>9382.0</v>
      </c>
      <c r="C3" s="7">
        <v>11328.0</v>
      </c>
      <c r="D3" s="7">
        <v>16586.0</v>
      </c>
      <c r="E3" s="7">
        <v>15896.0</v>
      </c>
      <c r="F3" s="7">
        <v>15086.0</v>
      </c>
      <c r="G3" s="7">
        <v>15570.0</v>
      </c>
      <c r="H3" s="7">
        <v>13649.0</v>
      </c>
      <c r="I3" s="7">
        <v>12473.0</v>
      </c>
      <c r="J3" s="7">
        <v>10658.0</v>
      </c>
      <c r="K3" s="7">
        <v>253796.0</v>
      </c>
      <c r="L3" s="8">
        <f t="shared" si="1"/>
        <v>374424</v>
      </c>
    </row>
    <row r="4">
      <c r="A4" s="7">
        <v>3.0</v>
      </c>
      <c r="B4" s="7">
        <v>10049.0</v>
      </c>
      <c r="C4" s="7">
        <v>10317.0</v>
      </c>
      <c r="D4" s="7">
        <v>11302.0</v>
      </c>
      <c r="E4" s="7">
        <v>16114.0</v>
      </c>
      <c r="F4" s="7">
        <v>14623.0</v>
      </c>
      <c r="G4" s="7">
        <v>14764.0</v>
      </c>
      <c r="H4" s="7">
        <v>14849.0</v>
      </c>
      <c r="I4" s="7">
        <v>12210.0</v>
      </c>
      <c r="J4" s="7">
        <v>10507.0</v>
      </c>
      <c r="K4" s="7">
        <v>252243.0</v>
      </c>
      <c r="L4" s="8">
        <f t="shared" si="1"/>
        <v>366978</v>
      </c>
    </row>
    <row r="5">
      <c r="A5" s="7">
        <v>4.0</v>
      </c>
      <c r="B5" s="7">
        <v>10829.0</v>
      </c>
      <c r="C5" s="7">
        <v>12081.0</v>
      </c>
      <c r="D5" s="7">
        <v>11708.0</v>
      </c>
      <c r="E5" s="7">
        <v>12451.0</v>
      </c>
      <c r="F5" s="7">
        <v>16069.0</v>
      </c>
      <c r="G5" s="7">
        <v>14986.0</v>
      </c>
      <c r="H5" s="7">
        <v>14012.0</v>
      </c>
      <c r="I5" s="7">
        <v>13720.0</v>
      </c>
      <c r="J5" s="7">
        <v>9865.0</v>
      </c>
      <c r="K5" s="7">
        <v>249140.0</v>
      </c>
      <c r="L5" s="8">
        <f t="shared" si="1"/>
        <v>364861</v>
      </c>
    </row>
    <row r="6">
      <c r="A6" s="7">
        <v>5.0</v>
      </c>
      <c r="B6" s="7">
        <v>10159.0</v>
      </c>
      <c r="C6" s="7">
        <v>12870.0</v>
      </c>
      <c r="D6" s="7">
        <v>13306.0</v>
      </c>
      <c r="E6" s="7">
        <v>12933.0</v>
      </c>
      <c r="F6" s="7">
        <v>12191.0</v>
      </c>
      <c r="G6" s="7">
        <v>15873.0</v>
      </c>
      <c r="H6" s="7">
        <v>14206.0</v>
      </c>
      <c r="I6" s="7">
        <v>13197.0</v>
      </c>
      <c r="J6" s="7">
        <v>11923.0</v>
      </c>
      <c r="K6" s="7">
        <v>252369.0</v>
      </c>
      <c r="L6" s="8">
        <f t="shared" si="1"/>
        <v>369027</v>
      </c>
    </row>
    <row r="7">
      <c r="A7" s="7">
        <v>6.0</v>
      </c>
      <c r="B7" s="7">
        <v>10134.0</v>
      </c>
      <c r="C7" s="7">
        <v>12467.0</v>
      </c>
      <c r="D7" s="7">
        <v>14745.0</v>
      </c>
      <c r="E7" s="7">
        <v>14439.0</v>
      </c>
      <c r="F7" s="7">
        <v>13126.0</v>
      </c>
      <c r="G7" s="7">
        <v>13555.0</v>
      </c>
      <c r="H7" s="7">
        <v>16340.0</v>
      </c>
      <c r="I7" s="7">
        <v>13746.0</v>
      </c>
      <c r="J7" s="7">
        <v>12363.0</v>
      </c>
      <c r="K7" s="7">
        <v>253740.0</v>
      </c>
      <c r="L7" s="8">
        <f t="shared" si="1"/>
        <v>374655</v>
      </c>
    </row>
    <row r="8">
      <c r="A8" s="7">
        <v>7.0</v>
      </c>
      <c r="B8" s="7">
        <v>10292.0</v>
      </c>
      <c r="C8" s="7">
        <v>12347.0</v>
      </c>
      <c r="D8" s="7">
        <v>13650.0</v>
      </c>
      <c r="E8" s="7">
        <v>14940.0</v>
      </c>
      <c r="F8" s="7">
        <v>14184.0</v>
      </c>
      <c r="G8" s="7">
        <v>13965.0</v>
      </c>
      <c r="H8" s="7">
        <v>15455.0</v>
      </c>
      <c r="I8" s="7">
        <v>13140.0</v>
      </c>
      <c r="J8" s="7">
        <v>9420.0</v>
      </c>
      <c r="K8" s="7">
        <v>250829.0</v>
      </c>
      <c r="L8" s="8">
        <f t="shared" si="1"/>
        <v>368222</v>
      </c>
    </row>
    <row r="9">
      <c r="A9" s="7">
        <v>8.0</v>
      </c>
      <c r="B9" s="7">
        <v>10422.0</v>
      </c>
      <c r="C9" s="7">
        <v>12938.0</v>
      </c>
      <c r="D9" s="7">
        <v>14527.0</v>
      </c>
      <c r="E9" s="7">
        <v>15019.0</v>
      </c>
      <c r="F9" s="7">
        <v>15258.0</v>
      </c>
      <c r="G9" s="7">
        <v>15632.0</v>
      </c>
      <c r="H9" s="7">
        <v>16998.0</v>
      </c>
      <c r="I9" s="7">
        <v>12060.0</v>
      </c>
      <c r="J9" s="7">
        <v>11476.0</v>
      </c>
      <c r="K9" s="7">
        <v>262894.0</v>
      </c>
      <c r="L9" s="8">
        <f t="shared" si="1"/>
        <v>387224</v>
      </c>
    </row>
    <row r="10">
      <c r="A10" s="7">
        <v>9.0</v>
      </c>
      <c r="B10" s="7">
        <v>12541.0</v>
      </c>
      <c r="C10" s="7">
        <v>15772.0</v>
      </c>
      <c r="D10" s="7">
        <v>18757.0</v>
      </c>
      <c r="E10" s="7">
        <v>16670.0</v>
      </c>
      <c r="F10" s="7">
        <v>14891.0</v>
      </c>
      <c r="G10" s="7">
        <v>15933.0</v>
      </c>
      <c r="H10" s="7">
        <v>14192.0</v>
      </c>
      <c r="I10" s="7">
        <v>12504.0</v>
      </c>
      <c r="J10" s="7">
        <v>7830.0</v>
      </c>
      <c r="K10" s="7">
        <v>263916.0</v>
      </c>
      <c r="L10" s="8">
        <f t="shared" si="1"/>
        <v>393006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10" width="5.38"/>
    <col customWidth="1" min="11" max="11" width="6.25"/>
  </cols>
  <sheetData>
    <row r="1">
      <c r="A1" s="7" t="s">
        <v>47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7">
        <v>1.0</v>
      </c>
      <c r="B2" s="32">
        <f>DoraData!B2/DoraData!$L2</f>
        <v>0.02351189923</v>
      </c>
      <c r="C2" s="32">
        <f>DoraData!C2/DoraData!$L2</f>
        <v>0.03716371297</v>
      </c>
      <c r="D2" s="32">
        <f>DoraData!D2/DoraData!$L2</f>
        <v>0.04919959774</v>
      </c>
      <c r="E2" s="32">
        <f>DoraData!E2/DoraData!$L2</f>
        <v>0.04241481879</v>
      </c>
      <c r="F2" s="32">
        <f>DoraData!F2/DoraData!$L2</f>
        <v>0.04111995288</v>
      </c>
      <c r="G2" s="32">
        <f>DoraData!G2/DoraData!$L2</f>
        <v>0.03758825917</v>
      </c>
      <c r="H2" s="32">
        <f>DoraData!H2/DoraData!$L2</f>
        <v>0.03665160412</v>
      </c>
      <c r="I2" s="32">
        <f>DoraData!I2/DoraData!$L2</f>
        <v>0.03341443935</v>
      </c>
      <c r="J2" s="32">
        <f>DoraData!J2/DoraData!$L2</f>
        <v>0.027287707</v>
      </c>
      <c r="K2" s="32">
        <f>DoraData!K2/DoraData!$L2</f>
        <v>0.6716480087</v>
      </c>
    </row>
    <row r="3">
      <c r="A3" s="7">
        <v>2.0</v>
      </c>
      <c r="B3" s="32">
        <f>DoraData!B3/DoraData!$L3</f>
        <v>0.02505715446</v>
      </c>
      <c r="C3" s="32">
        <f>DoraData!C3/DoraData!$L3</f>
        <v>0.03025447087</v>
      </c>
      <c r="D3" s="32">
        <f>DoraData!D3/DoraData!$L3</f>
        <v>0.0442973741</v>
      </c>
      <c r="E3" s="32">
        <f>DoraData!E3/DoraData!$L3</f>
        <v>0.04245454351</v>
      </c>
      <c r="F3" s="32">
        <f>DoraData!F3/DoraData!$L3</f>
        <v>0.04029122065</v>
      </c>
      <c r="G3" s="32">
        <f>DoraData!G3/DoraData!$L3</f>
        <v>0.04158387283</v>
      </c>
      <c r="H3" s="32">
        <f>DoraData!H3/DoraData!$L3</f>
        <v>0.03645332564</v>
      </c>
      <c r="I3" s="32">
        <f>DoraData!I3/DoraData!$L3</f>
        <v>0.03331250134</v>
      </c>
      <c r="J3" s="32">
        <f>DoraData!J3/DoraData!$L3</f>
        <v>0.02846505566</v>
      </c>
      <c r="K3" s="32">
        <f>DoraData!K3/DoraData!$L3</f>
        <v>0.677830481</v>
      </c>
    </row>
    <row r="4">
      <c r="A4" s="7">
        <v>3.0</v>
      </c>
      <c r="B4" s="32">
        <f>DoraData!B4/DoraData!$L4</f>
        <v>0.02738311288</v>
      </c>
      <c r="C4" s="32">
        <f>DoraData!C4/DoraData!$L4</f>
        <v>0.02811340189</v>
      </c>
      <c r="D4" s="32">
        <f>DoraData!D4/DoraData!$L4</f>
        <v>0.0307974865</v>
      </c>
      <c r="E4" s="32">
        <f>DoraData!E4/DoraData!$L4</f>
        <v>0.04390998915</v>
      </c>
      <c r="F4" s="32">
        <f>DoraData!F4/DoraData!$L4</f>
        <v>0.0398470753</v>
      </c>
      <c r="G4" s="32">
        <f>DoraData!G4/DoraData!$L4</f>
        <v>0.04023129452</v>
      </c>
      <c r="H4" s="32">
        <f>DoraData!H4/DoraData!$L4</f>
        <v>0.04046291603</v>
      </c>
      <c r="I4" s="32">
        <f>DoraData!I4/DoraData!$L4</f>
        <v>0.03327174926</v>
      </c>
      <c r="J4" s="32">
        <f>DoraData!J4/DoraData!$L4</f>
        <v>0.0286311441</v>
      </c>
      <c r="K4" s="32">
        <f>DoraData!K4/DoraData!$L4</f>
        <v>0.6873518304</v>
      </c>
    </row>
    <row r="5">
      <c r="A5" s="7">
        <v>4.0</v>
      </c>
      <c r="B5" s="32">
        <f>DoraData!B5/DoraData!$L5</f>
        <v>0.02967979587</v>
      </c>
      <c r="C5" s="32">
        <f>DoraData!C5/DoraData!$L5</f>
        <v>0.03311123962</v>
      </c>
      <c r="D5" s="32">
        <f>DoraData!D5/DoraData!$L5</f>
        <v>0.0320889325</v>
      </c>
      <c r="E5" s="32">
        <f>DoraData!E5/DoraData!$L5</f>
        <v>0.03412532444</v>
      </c>
      <c r="F5" s="32">
        <f>DoraData!F5/DoraData!$L5</f>
        <v>0.04404142948</v>
      </c>
      <c r="G5" s="32">
        <f>DoraData!G5/DoraData!$L5</f>
        <v>0.04107317581</v>
      </c>
      <c r="H5" s="32">
        <f>DoraData!H5/DoraData!$L5</f>
        <v>0.03840366605</v>
      </c>
      <c r="I5" s="32">
        <f>DoraData!I5/DoraData!$L5</f>
        <v>0.03760336128</v>
      </c>
      <c r="J5" s="32">
        <f>DoraData!J5/DoraData!$L5</f>
        <v>0.02703769381</v>
      </c>
      <c r="K5" s="32">
        <f>DoraData!K5/DoraData!$L5</f>
        <v>0.6828353811</v>
      </c>
    </row>
    <row r="6">
      <c r="A6" s="7">
        <v>5.0</v>
      </c>
      <c r="B6" s="32">
        <f>DoraData!B6/DoraData!$L6</f>
        <v>0.02752915098</v>
      </c>
      <c r="C6" s="32">
        <f>DoraData!C6/DoraData!$L6</f>
        <v>0.03487549691</v>
      </c>
      <c r="D6" s="32">
        <f>DoraData!D6/DoraData!$L6</f>
        <v>0.03605698228</v>
      </c>
      <c r="E6" s="32">
        <f>DoraData!E6/DoraData!$L6</f>
        <v>0.03504621613</v>
      </c>
      <c r="F6" s="32">
        <f>DoraData!F6/DoraData!$L6</f>
        <v>0.03303552315</v>
      </c>
      <c r="G6" s="32">
        <f>DoraData!G6/DoraData!$L6</f>
        <v>0.04301311286</v>
      </c>
      <c r="H6" s="32">
        <f>DoraData!H6/DoraData!$L6</f>
        <v>0.03849582822</v>
      </c>
      <c r="I6" s="32">
        <f>DoraData!I6/DoraData!$L6</f>
        <v>0.03576161094</v>
      </c>
      <c r="J6" s="32">
        <f>DoraData!J6/DoraData!$L6</f>
        <v>0.03230928902</v>
      </c>
      <c r="K6" s="32">
        <f>DoraData!K6/DoraData!$L6</f>
        <v>0.6838767895</v>
      </c>
    </row>
    <row r="7">
      <c r="A7" s="7">
        <v>6.0</v>
      </c>
      <c r="B7" s="32">
        <f>DoraData!B7/DoraData!$L7</f>
        <v>0.02704888497</v>
      </c>
      <c r="C7" s="32">
        <f>DoraData!C7/DoraData!$L7</f>
        <v>0.0332759472</v>
      </c>
      <c r="D7" s="32">
        <f>DoraData!D7/DoraData!$L7</f>
        <v>0.03935620771</v>
      </c>
      <c r="E7" s="32">
        <f>DoraData!E7/DoraData!$L7</f>
        <v>0.0385394563</v>
      </c>
      <c r="F7" s="32">
        <f>DoraData!F7/DoraData!$L7</f>
        <v>0.03503489877</v>
      </c>
      <c r="G7" s="32">
        <f>DoraData!G7/DoraData!$L7</f>
        <v>0.03617995222</v>
      </c>
      <c r="H7" s="32">
        <f>DoraData!H7/DoraData!$L7</f>
        <v>0.04361345771</v>
      </c>
      <c r="I7" s="32">
        <f>DoraData!I7/DoraData!$L7</f>
        <v>0.03668975457</v>
      </c>
      <c r="J7" s="32">
        <f>DoraData!J7/DoraData!$L7</f>
        <v>0.03299835849</v>
      </c>
      <c r="K7" s="32">
        <f>DoraData!K7/DoraData!$L7</f>
        <v>0.677263082</v>
      </c>
    </row>
    <row r="8">
      <c r="A8" s="7">
        <v>7.0</v>
      </c>
      <c r="B8" s="32">
        <f>DoraData!B8/DoraData!$L8</f>
        <v>0.02795052984</v>
      </c>
      <c r="C8" s="32">
        <f>DoraData!C8/DoraData!$L8</f>
        <v>0.03353140225</v>
      </c>
      <c r="D8" s="32">
        <f>DoraData!D8/DoraData!$L8</f>
        <v>0.03707002841</v>
      </c>
      <c r="E8" s="32">
        <f>DoraData!E8/DoraData!$L8</f>
        <v>0.04057334977</v>
      </c>
      <c r="F8" s="32">
        <f>DoraData!F8/DoraData!$L8</f>
        <v>0.03852024051</v>
      </c>
      <c r="G8" s="32">
        <f>DoraData!G8/DoraData!$L8</f>
        <v>0.0379254906</v>
      </c>
      <c r="H8" s="32">
        <f>DoraData!H8/DoraData!$L8</f>
        <v>0.04197196257</v>
      </c>
      <c r="I8" s="32">
        <f>DoraData!I8/DoraData!$L8</f>
        <v>0.03568499438</v>
      </c>
      <c r="J8" s="32">
        <f>DoraData!J8/DoraData!$L8</f>
        <v>0.02558239323</v>
      </c>
      <c r="K8" s="32">
        <f>DoraData!K8/DoraData!$L8</f>
        <v>0.6811896084</v>
      </c>
    </row>
    <row r="9">
      <c r="A9" s="7">
        <v>8.0</v>
      </c>
      <c r="B9" s="32">
        <f>DoraData!B9/DoraData!$L9</f>
        <v>0.02691465405</v>
      </c>
      <c r="C9" s="32">
        <f>DoraData!C9/DoraData!$L9</f>
        <v>0.0334121852</v>
      </c>
      <c r="D9" s="32">
        <f>DoraData!D9/DoraData!$L9</f>
        <v>0.03751575316</v>
      </c>
      <c r="E9" s="32">
        <f>DoraData!E9/DoraData!$L9</f>
        <v>0.03878633556</v>
      </c>
      <c r="F9" s="32">
        <f>DoraData!F9/DoraData!$L9</f>
        <v>0.03940354937</v>
      </c>
      <c r="G9" s="32">
        <f>DoraData!G9/DoraData!$L9</f>
        <v>0.04036939859</v>
      </c>
      <c r="H9" s="32">
        <f>DoraData!H9/DoraData!$L9</f>
        <v>0.0438970725</v>
      </c>
      <c r="I9" s="32">
        <f>DoraData!I9/DoraData!$L9</f>
        <v>0.03114476375</v>
      </c>
      <c r="J9" s="32">
        <f>DoraData!J9/DoraData!$L9</f>
        <v>0.02963659277</v>
      </c>
      <c r="K9" s="32">
        <f>DoraData!K9/DoraData!$L9</f>
        <v>0.6789196951</v>
      </c>
    </row>
    <row r="10">
      <c r="A10" s="7">
        <v>9.0</v>
      </c>
      <c r="B10" s="32">
        <f>DoraData!B10/DoraData!$L10</f>
        <v>0.03191045429</v>
      </c>
      <c r="C10" s="32">
        <f>DoraData!C10/DoraData!$L10</f>
        <v>0.04013170282</v>
      </c>
      <c r="D10" s="32">
        <f>DoraData!D10/DoraData!$L10</f>
        <v>0.04772700671</v>
      </c>
      <c r="E10" s="32">
        <f>DoraData!E10/DoraData!$L10</f>
        <v>0.04241665522</v>
      </c>
      <c r="F10" s="32">
        <f>DoraData!F10/DoraData!$L10</f>
        <v>0.03789000677</v>
      </c>
      <c r="G10" s="32">
        <f>DoraData!G10/DoraData!$L10</f>
        <v>0.04054136578</v>
      </c>
      <c r="H10" s="32">
        <f>DoraData!H10/DoraData!$L10</f>
        <v>0.03611140797</v>
      </c>
      <c r="I10" s="32">
        <f>DoraData!I10/DoraData!$L10</f>
        <v>0.03181630815</v>
      </c>
      <c r="J10" s="32">
        <f>DoraData!J10/DoraData!$L10</f>
        <v>0.01992335995</v>
      </c>
      <c r="K10" s="32">
        <f>DoraData!K10/DoraData!$L10</f>
        <v>0.6715317323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2.88"/>
    <col customWidth="1" min="3" max="3" width="5.63"/>
    <col customWidth="1" min="4" max="11" width="5.13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47</v>
      </c>
      <c r="B3" s="16">
        <v>1.0</v>
      </c>
      <c r="C3" s="53">
        <f>DoraPct!B10 / AllPct!$B$1</f>
        <v>1.161071255</v>
      </c>
      <c r="D3" s="39">
        <f>DoraPct!C10 / AllPct!$B$2</f>
        <v>1.184864383</v>
      </c>
      <c r="E3" s="39">
        <f>DoraPct!D10 / AllPct!$B$3</f>
        <v>1.249304473</v>
      </c>
      <c r="F3" s="39">
        <f>DoraPct!E10 / AllPct!$B$4</f>
        <v>1.093916106</v>
      </c>
      <c r="G3" s="39">
        <f>DoraPct!F10 / AllPct!$B$5</f>
        <v>1.005598645</v>
      </c>
      <c r="H3" s="39">
        <f>DoraPct!G10 / AllPct!$B$6</f>
        <v>1.041872456</v>
      </c>
      <c r="I3" s="39">
        <f>DoraPct!H10 / AllPct!$B$7</f>
        <v>0.9469515649</v>
      </c>
      <c r="J3" s="39">
        <f>DoraPct!I10 / AllPct!$B$8</f>
        <v>0.9332135157</v>
      </c>
      <c r="K3" s="40">
        <f>DoraPct!J10 / AllPct!$B$9</f>
        <v>0.7137003917</v>
      </c>
    </row>
    <row r="4">
      <c r="B4" s="20">
        <v>2.0</v>
      </c>
      <c r="C4" s="42">
        <f>DoraPct!B2 / AllPct!$B$1</f>
        <v>0.8554873612</v>
      </c>
      <c r="D4" s="43">
        <f>DoraPct!C2 / AllPct!$B$2</f>
        <v>1.097236268</v>
      </c>
      <c r="E4" s="43">
        <f>DoraPct!D2 / AllPct!$B$3</f>
        <v>1.287851088</v>
      </c>
      <c r="F4" s="43">
        <f>DoraPct!E2 / AllPct!$B$4</f>
        <v>1.093868744</v>
      </c>
      <c r="G4" s="43">
        <f>DoraPct!F2 / AllPct!$B$5</f>
        <v>1.091321233</v>
      </c>
      <c r="H4" s="43">
        <f>DoraPct!G2 / AllPct!$B$6</f>
        <v>0.965980577</v>
      </c>
      <c r="I4" s="43">
        <f>DoraPct!H2 / AllPct!$B$7</f>
        <v>0.9611171603</v>
      </c>
      <c r="J4" s="43">
        <f>DoraPct!I2 / AllPct!$B$8</f>
        <v>0.9800887732</v>
      </c>
      <c r="K4" s="44">
        <f>DoraPct!J2 / AllPct!$B$9</f>
        <v>0.9775081725</v>
      </c>
    </row>
    <row r="5">
      <c r="B5" s="20">
        <v>3.0</v>
      </c>
      <c r="C5" s="42">
        <f>DoraPct!B3 / AllPct!$B$1</f>
        <v>0.9117119265</v>
      </c>
      <c r="D5" s="43">
        <f>DoraPct!C3 / AllPct!$B$2</f>
        <v>0.8932450515</v>
      </c>
      <c r="E5" s="43">
        <f>DoraPct!D3 / AllPct!$B$3</f>
        <v>1.159530241</v>
      </c>
      <c r="F5" s="43">
        <f>DoraPct!E3 / AllPct!$B$4</f>
        <v>1.094893236</v>
      </c>
      <c r="G5" s="43">
        <f>DoraPct!F3 / AllPct!$B$5</f>
        <v>1.069326727</v>
      </c>
      <c r="H5" s="43">
        <f>DoraPct!G3 / AllPct!$B$6</f>
        <v>1.068663842</v>
      </c>
      <c r="I5" s="43">
        <f>DoraPct!H3 / AllPct!$B$7</f>
        <v>0.9559176921</v>
      </c>
      <c r="J5" s="43">
        <f>DoraPct!I3 / AllPct!$B$8</f>
        <v>0.9770987993</v>
      </c>
      <c r="K5" s="44">
        <f>DoraPct!J3 / AllPct!$B$9</f>
        <v>1.019683498</v>
      </c>
    </row>
    <row r="6">
      <c r="B6" s="20">
        <v>4.0</v>
      </c>
      <c r="C6" s="42">
        <f>DoraPct!B4 / AllPct!$B$1</f>
        <v>0.9963426072</v>
      </c>
      <c r="D6" s="43">
        <f>DoraPct!C4 / AllPct!$B$2</f>
        <v>0.8300312781</v>
      </c>
      <c r="E6" s="43">
        <f>DoraPct!D4 / AllPct!$B$3</f>
        <v>0.80615652</v>
      </c>
      <c r="F6" s="43">
        <f>DoraPct!E4 / AllPct!$B$4</f>
        <v>1.132428856</v>
      </c>
      <c r="G6" s="43">
        <f>DoraPct!F4 / AllPct!$B$5</f>
        <v>1.057539134</v>
      </c>
      <c r="H6" s="43">
        <f>DoraPct!G4 / AllPct!$B$6</f>
        <v>1.033903936</v>
      </c>
      <c r="I6" s="43">
        <f>DoraPct!H4 / AllPct!$B$7</f>
        <v>1.061061416</v>
      </c>
      <c r="J6" s="43">
        <f>DoraPct!I4 / AllPct!$B$8</f>
        <v>0.9759034882</v>
      </c>
      <c r="K6" s="44">
        <f>DoraPct!J4 / AllPct!$B$9</f>
        <v>1.025633167</v>
      </c>
    </row>
    <row r="7">
      <c r="B7" s="20">
        <v>5.0</v>
      </c>
      <c r="C7" s="42">
        <f>DoraPct!B5 / AllPct!$B$1</f>
        <v>1.079908092</v>
      </c>
      <c r="D7" s="43">
        <f>DoraPct!C5 / AllPct!$B$2</f>
        <v>0.9775894304</v>
      </c>
      <c r="E7" s="43">
        <f>DoraPct!D5 / AllPct!$B$3</f>
        <v>0.839961474</v>
      </c>
      <c r="F7" s="43">
        <f>DoraPct!E5 / AllPct!$B$4</f>
        <v>0.8800845287</v>
      </c>
      <c r="G7" s="43">
        <f>DoraPct!F5 / AllPct!$B$5</f>
        <v>1.168857058</v>
      </c>
      <c r="H7" s="43">
        <f>DoraPct!G5 / AllPct!$B$6</f>
        <v>1.055539441</v>
      </c>
      <c r="I7" s="43">
        <f>DoraPct!H5 / AllPct!$B$7</f>
        <v>1.007061583</v>
      </c>
      <c r="J7" s="43">
        <f>DoraPct!I5 / AllPct!$B$8</f>
        <v>1.102955278</v>
      </c>
      <c r="K7" s="44">
        <f>DoraPct!J5 / AllPct!$B$9</f>
        <v>0.9685521273</v>
      </c>
    </row>
    <row r="8">
      <c r="B8" s="20">
        <v>6.0</v>
      </c>
      <c r="C8" s="42">
        <f>DoraPct!B6 / AllPct!$B$1</f>
        <v>1.001656246</v>
      </c>
      <c r="D8" s="43">
        <f>DoraPct!C6 / AllPct!$B$2</f>
        <v>1.029678066</v>
      </c>
      <c r="E8" s="43">
        <f>DoraPct!D6 / AllPct!$B$3</f>
        <v>0.9438293401</v>
      </c>
      <c r="F8" s="43">
        <f>DoraPct!E6 / AllPct!$B$4</f>
        <v>0.9038341206</v>
      </c>
      <c r="G8" s="43">
        <f>DoraPct!F6 / AllPct!$B$5</f>
        <v>0.8767609235</v>
      </c>
      <c r="H8" s="43">
        <f>DoraPct!G6 / AllPct!$B$6</f>
        <v>1.105393878</v>
      </c>
      <c r="I8" s="43">
        <f>DoraPct!H6 / AllPct!$B$7</f>
        <v>1.009478357</v>
      </c>
      <c r="J8" s="43">
        <f>DoraPct!I6 / AllPct!$B$8</f>
        <v>1.048934355</v>
      </c>
      <c r="K8" s="44">
        <f>DoraPct!J6 / AllPct!$B$9</f>
        <v>1.157392744</v>
      </c>
    </row>
    <row r="9">
      <c r="B9" s="20">
        <v>7.0</v>
      </c>
      <c r="C9" s="42">
        <f>DoraPct!B7 / AllPct!$B$1</f>
        <v>0.9841816265</v>
      </c>
      <c r="D9" s="43">
        <f>DoraPct!C7 / AllPct!$B$2</f>
        <v>0.9824523227</v>
      </c>
      <c r="E9" s="43">
        <f>DoraPct!D7 / AllPct!$B$3</f>
        <v>1.030190027</v>
      </c>
      <c r="F9" s="43">
        <f>DoraPct!E7 / AllPct!$B$4</f>
        <v>0.9939240078</v>
      </c>
      <c r="G9" s="43">
        <f>DoraPct!F7 / AllPct!$B$5</f>
        <v>0.92982424</v>
      </c>
      <c r="H9" s="43">
        <f>DoraPct!G7 / AllPct!$B$6</f>
        <v>0.9297885002</v>
      </c>
      <c r="I9" s="43">
        <f>DoraPct!H7 / AllPct!$B$7</f>
        <v>1.143678255</v>
      </c>
      <c r="J9" s="43">
        <f>DoraPct!I7 / AllPct!$B$8</f>
        <v>1.07615801</v>
      </c>
      <c r="K9" s="44">
        <f>DoraPct!J7 / AllPct!$B$9</f>
        <v>1.18207679</v>
      </c>
    </row>
    <row r="10">
      <c r="B10" s="20">
        <v>8.0</v>
      </c>
      <c r="C10" s="42">
        <f>DoraPct!B8 / AllPct!$B$1</f>
        <v>1.01698824</v>
      </c>
      <c r="D10" s="43">
        <f>DoraPct!C8 / AllPct!$B$2</f>
        <v>0.9899944792</v>
      </c>
      <c r="E10" s="43">
        <f>DoraPct!D8 / AllPct!$B$3</f>
        <v>0.9703468853</v>
      </c>
      <c r="F10" s="43">
        <f>DoraPct!E8 / AllPct!$B$4</f>
        <v>1.046377668</v>
      </c>
      <c r="G10" s="43">
        <f>DoraPct!F8 / AllPct!$B$5</f>
        <v>1.022325013</v>
      </c>
      <c r="H10" s="43">
        <f>DoraPct!G8 / AllPct!$B$6</f>
        <v>0.9746470866</v>
      </c>
      <c r="I10" s="43">
        <f>DoraPct!H8 / AllPct!$B$7</f>
        <v>1.100633231</v>
      </c>
      <c r="J10" s="43">
        <f>DoraPct!I8 / AllPct!$B$8</f>
        <v>1.046687092</v>
      </c>
      <c r="K10" s="44">
        <f>DoraPct!J8 / AllPct!$B$9</f>
        <v>0.916419927</v>
      </c>
    </row>
    <row r="11">
      <c r="B11" s="23">
        <v>9.0</v>
      </c>
      <c r="C11" s="54">
        <f>DoraPct!B9 / AllPct!$B$1</f>
        <v>0.9792975949</v>
      </c>
      <c r="D11" s="46">
        <f>DoraPct!C9 / AllPct!$B$2</f>
        <v>0.9864746674</v>
      </c>
      <c r="E11" s="46">
        <f>DoraPct!D9 / AllPct!$B$3</f>
        <v>0.9820141982</v>
      </c>
      <c r="F11" s="46">
        <f>DoraPct!E9 / AllPct!$B$4</f>
        <v>1.000290969</v>
      </c>
      <c r="G11" s="46">
        <f>DoraPct!F9 / AllPct!$B$5</f>
        <v>1.045767981</v>
      </c>
      <c r="H11" s="46">
        <f>DoraPct!G9 / AllPct!$B$6</f>
        <v>1.037453072</v>
      </c>
      <c r="I11" s="46">
        <f>DoraPct!H9 / AllPct!$B$7</f>
        <v>1.151115502</v>
      </c>
      <c r="J11" s="46">
        <f>DoraPct!I9 / AllPct!$B$8</f>
        <v>0.9135162491</v>
      </c>
      <c r="K11" s="55">
        <f>DoraPct!J9 / AllPct!$B$9</f>
        <v>1.061650642</v>
      </c>
    </row>
  </sheetData>
  <mergeCells count="2">
    <mergeCell ref="C1:K1"/>
    <mergeCell ref="A3:A11"/>
  </mergeCells>
  <conditionalFormatting sqref="C3:K11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13"/>
    <col customWidth="1" min="2" max="2" width="5.38"/>
    <col customWidth="1" min="3" max="9" width="6.25"/>
    <col customWidth="1" min="10" max="10" width="5.38"/>
    <col customWidth="1" min="11" max="11" width="7.13"/>
  </cols>
  <sheetData>
    <row r="1">
      <c r="A1" s="7" t="s">
        <v>48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7">
        <v>1.0</v>
      </c>
      <c r="B2" s="7">
        <v>1847.0</v>
      </c>
      <c r="C2" s="7">
        <v>104896.0</v>
      </c>
      <c r="D2" s="7">
        <v>129520.0</v>
      </c>
      <c r="E2" s="7">
        <v>92038.0</v>
      </c>
      <c r="F2" s="7">
        <v>142225.0</v>
      </c>
      <c r="G2" s="7">
        <v>143422.0</v>
      </c>
      <c r="H2" s="7">
        <v>125522.0</v>
      </c>
      <c r="I2" s="7">
        <v>121816.0</v>
      </c>
      <c r="J2" s="7">
        <v>98707.0</v>
      </c>
      <c r="K2" s="7">
        <v>2417270.0</v>
      </c>
      <c r="L2" s="8">
        <f t="shared" ref="L2:L10" si="1">sum(B2:K2)</f>
        <v>3377263</v>
      </c>
    </row>
    <row r="3">
      <c r="A3" s="7">
        <v>2.0</v>
      </c>
      <c r="B3" s="7">
        <v>33662.0</v>
      </c>
      <c r="C3" s="7">
        <v>785.0</v>
      </c>
      <c r="D3" s="7">
        <v>77737.0</v>
      </c>
      <c r="E3" s="7">
        <v>74912.0</v>
      </c>
      <c r="F3" s="7">
        <v>60450.0</v>
      </c>
      <c r="G3" s="7">
        <v>109283.0</v>
      </c>
      <c r="H3" s="7">
        <v>95234.0</v>
      </c>
      <c r="I3" s="7">
        <v>77490.0</v>
      </c>
      <c r="J3" s="7">
        <v>70237.0</v>
      </c>
      <c r="K3" s="7">
        <v>1673319.0</v>
      </c>
      <c r="L3" s="8">
        <f t="shared" si="1"/>
        <v>2273109</v>
      </c>
    </row>
    <row r="4">
      <c r="A4" s="7">
        <v>3.0</v>
      </c>
      <c r="B4" s="7">
        <v>26808.0</v>
      </c>
      <c r="C4" s="7">
        <v>28095.0</v>
      </c>
      <c r="D4" s="7">
        <v>468.0</v>
      </c>
      <c r="E4" s="7">
        <v>55525.0</v>
      </c>
      <c r="F4" s="7">
        <v>48343.0</v>
      </c>
      <c r="G4" s="7">
        <v>37276.0</v>
      </c>
      <c r="H4" s="7">
        <v>66556.0</v>
      </c>
      <c r="I4" s="7">
        <v>55742.0</v>
      </c>
      <c r="J4" s="7">
        <v>40850.0</v>
      </c>
      <c r="K4" s="7">
        <v>1077786.0</v>
      </c>
      <c r="L4" s="8">
        <f t="shared" si="1"/>
        <v>1437449</v>
      </c>
    </row>
    <row r="5">
      <c r="A5" s="7">
        <v>4.0</v>
      </c>
      <c r="B5" s="7">
        <v>13166.0</v>
      </c>
      <c r="C5" s="7">
        <v>25352.0</v>
      </c>
      <c r="D5" s="7">
        <v>31463.0</v>
      </c>
      <c r="E5" s="7">
        <v>324.0</v>
      </c>
      <c r="F5" s="7">
        <v>44597.0</v>
      </c>
      <c r="G5" s="7">
        <v>39309.0</v>
      </c>
      <c r="H5" s="7">
        <v>30610.0</v>
      </c>
      <c r="I5" s="7">
        <v>49094.0</v>
      </c>
      <c r="J5" s="7">
        <v>38301.0</v>
      </c>
      <c r="K5" s="7">
        <v>844533.0</v>
      </c>
      <c r="L5" s="8">
        <f t="shared" si="1"/>
        <v>1116749</v>
      </c>
    </row>
    <row r="6">
      <c r="A6" s="7">
        <v>5.0</v>
      </c>
      <c r="B6" s="7">
        <v>36163.0</v>
      </c>
      <c r="C6" s="7">
        <v>17331.0</v>
      </c>
      <c r="D6" s="7">
        <v>28573.0</v>
      </c>
      <c r="E6" s="7">
        <v>38444.0</v>
      </c>
      <c r="F6" s="7">
        <v>255.0</v>
      </c>
      <c r="G6" s="7">
        <v>38025.0</v>
      </c>
      <c r="H6" s="7">
        <v>28235.0</v>
      </c>
      <c r="I6" s="7">
        <v>17591.0</v>
      </c>
      <c r="J6" s="7">
        <v>36885.0</v>
      </c>
      <c r="K6" s="7">
        <v>746149.0</v>
      </c>
      <c r="L6" s="8">
        <f t="shared" si="1"/>
        <v>987651</v>
      </c>
    </row>
    <row r="7">
      <c r="A7" s="7">
        <v>6.0</v>
      </c>
      <c r="B7" s="7">
        <v>37309.0</v>
      </c>
      <c r="C7" s="7">
        <v>49057.0</v>
      </c>
      <c r="D7" s="7">
        <v>30251.0</v>
      </c>
      <c r="E7" s="7">
        <v>39165.0</v>
      </c>
      <c r="F7" s="7">
        <v>44469.0</v>
      </c>
      <c r="G7" s="7">
        <v>290.0</v>
      </c>
      <c r="H7" s="7">
        <v>30887.0</v>
      </c>
      <c r="I7" s="7">
        <v>25125.0</v>
      </c>
      <c r="J7" s="7">
        <v>13320.0</v>
      </c>
      <c r="K7" s="7">
        <v>841583.0</v>
      </c>
      <c r="L7" s="8">
        <f t="shared" si="1"/>
        <v>1111456</v>
      </c>
    </row>
    <row r="8">
      <c r="A8" s="7">
        <v>7.0</v>
      </c>
      <c r="B8" s="7">
        <v>40413.0</v>
      </c>
      <c r="C8" s="7">
        <v>54874.0</v>
      </c>
      <c r="D8" s="7">
        <v>65945.0</v>
      </c>
      <c r="E8" s="7">
        <v>36695.0</v>
      </c>
      <c r="F8" s="7">
        <v>48148.0</v>
      </c>
      <c r="G8" s="7">
        <v>56154.0</v>
      </c>
      <c r="H8" s="7">
        <v>426.0</v>
      </c>
      <c r="I8" s="7">
        <v>28349.0</v>
      </c>
      <c r="J8" s="7">
        <v>26927.0</v>
      </c>
      <c r="K8" s="7">
        <v>1072875.0</v>
      </c>
      <c r="L8" s="8">
        <f t="shared" si="1"/>
        <v>1430806</v>
      </c>
    </row>
    <row r="9">
      <c r="A9" s="7">
        <v>8.0</v>
      </c>
      <c r="B9" s="7">
        <v>69217.0</v>
      </c>
      <c r="C9" s="7">
        <v>75727.0</v>
      </c>
      <c r="D9" s="7">
        <v>94419.0</v>
      </c>
      <c r="E9" s="7">
        <v>108618.0</v>
      </c>
      <c r="F9" s="7">
        <v>60241.0</v>
      </c>
      <c r="G9" s="7">
        <v>75390.0</v>
      </c>
      <c r="H9" s="7">
        <v>77749.0</v>
      </c>
      <c r="I9" s="7">
        <v>800.0</v>
      </c>
      <c r="J9" s="7">
        <v>34100.0</v>
      </c>
      <c r="K9" s="7">
        <v>1660589.0</v>
      </c>
      <c r="L9" s="8">
        <f t="shared" si="1"/>
        <v>2256850</v>
      </c>
    </row>
    <row r="10">
      <c r="A10" s="7">
        <v>9.0</v>
      </c>
      <c r="B10" s="7">
        <v>97149.0</v>
      </c>
      <c r="C10" s="7">
        <v>120448.0</v>
      </c>
      <c r="D10" s="7">
        <v>125046.0</v>
      </c>
      <c r="E10" s="7">
        <v>143452.0</v>
      </c>
      <c r="F10" s="7">
        <v>142639.0</v>
      </c>
      <c r="G10" s="7">
        <v>92888.0</v>
      </c>
      <c r="H10" s="7">
        <v>130342.0</v>
      </c>
      <c r="I10" s="7">
        <v>106357.0</v>
      </c>
      <c r="J10" s="7">
        <v>1886.0</v>
      </c>
      <c r="K10" s="7">
        <v>2410681.0</v>
      </c>
      <c r="L10" s="8">
        <f t="shared" si="1"/>
        <v>3370888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13"/>
    <col customWidth="1" min="2" max="2" width="5.38"/>
    <col customWidth="1" min="3" max="9" width="6.25"/>
    <col customWidth="1" min="10" max="10" width="5.38"/>
    <col customWidth="1" min="11" max="11" width="7.13"/>
  </cols>
  <sheetData>
    <row r="1">
      <c r="A1" s="7" t="s">
        <v>48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7">
        <v>1.0</v>
      </c>
      <c r="B2" s="32">
        <f>DiscardData!B2/DiscardData!$L2</f>
        <v>0.0005468925577</v>
      </c>
      <c r="C2" s="32">
        <f>DiscardData!C2/DiscardData!$L2</f>
        <v>0.03105947035</v>
      </c>
      <c r="D2" s="32">
        <f>DiscardData!D2/DiscardData!$L2</f>
        <v>0.03835058152</v>
      </c>
      <c r="E2" s="32">
        <f>DiscardData!E2/DiscardData!$L2</f>
        <v>0.02725224538</v>
      </c>
      <c r="F2" s="32">
        <f>DiscardData!F2/DiscardData!$L2</f>
        <v>0.04211250353</v>
      </c>
      <c r="G2" s="32">
        <f>DiscardData!G2/DiscardData!$L2</f>
        <v>0.04246693254</v>
      </c>
      <c r="H2" s="32">
        <f>DiscardData!H2/DiscardData!$L2</f>
        <v>0.03716678269</v>
      </c>
      <c r="I2" s="32">
        <f>DiscardData!I2/DiscardData!$L2</f>
        <v>0.0360694444</v>
      </c>
      <c r="J2" s="32">
        <f>DiscardData!J2/DiscardData!$L2</f>
        <v>0.02922692133</v>
      </c>
      <c r="K2" s="32">
        <f>DiscardData!K2/DiscardData!$L2</f>
        <v>0.7157482257</v>
      </c>
    </row>
    <row r="3">
      <c r="A3" s="7">
        <v>2.0</v>
      </c>
      <c r="B3" s="32">
        <f>DiscardData!B3/DiscardData!$L3</f>
        <v>0.01480879272</v>
      </c>
      <c r="C3" s="32">
        <f>DiscardData!C3/DiscardData!$L3</f>
        <v>0.0003453419964</v>
      </c>
      <c r="D3" s="32">
        <f>DiscardData!D3/DiscardData!$L3</f>
        <v>0.03419853601</v>
      </c>
      <c r="E3" s="32">
        <f>DiscardData!E3/DiscardData!$L3</f>
        <v>0.03295574475</v>
      </c>
      <c r="F3" s="32">
        <f>DiscardData!F3/DiscardData!$L3</f>
        <v>0.02659353335</v>
      </c>
      <c r="G3" s="32">
        <f>DiscardData!G3/DiscardData!$L3</f>
        <v>0.04807644508</v>
      </c>
      <c r="H3" s="32">
        <f>DiscardData!H3/DiscardData!$L3</f>
        <v>0.04189592316</v>
      </c>
      <c r="I3" s="32">
        <f>DiscardData!I3/DiscardData!$L3</f>
        <v>0.03408987426</v>
      </c>
      <c r="J3" s="32">
        <f>DiscardData!J3/DiscardData!$L3</f>
        <v>0.03089909019</v>
      </c>
      <c r="K3" s="32">
        <f>DiscardData!K3/DiscardData!$L3</f>
        <v>0.7361367185</v>
      </c>
    </row>
    <row r="4">
      <c r="A4" s="7">
        <v>3.0</v>
      </c>
      <c r="B4" s="32">
        <f>DiscardData!B4/DiscardData!$L4</f>
        <v>0.01864970514</v>
      </c>
      <c r="C4" s="32">
        <f>DiscardData!C4/DiscardData!$L4</f>
        <v>0.01954504125</v>
      </c>
      <c r="D4" s="32">
        <f>DiscardData!D4/DiscardData!$L4</f>
        <v>0.0003255767683</v>
      </c>
      <c r="E4" s="32">
        <f>DiscardData!E4/DiscardData!$L4</f>
        <v>0.03862745739</v>
      </c>
      <c r="F4" s="32">
        <f>DiscardData!F4/DiscardData!$L4</f>
        <v>0.03363110622</v>
      </c>
      <c r="G4" s="32">
        <f>DiscardData!G4/DiscardData!$L4</f>
        <v>0.02593205046</v>
      </c>
      <c r="H4" s="32">
        <f>DiscardData!H4/DiscardData!$L4</f>
        <v>0.04630146878</v>
      </c>
      <c r="I4" s="32">
        <f>DiscardData!I4/DiscardData!$L4</f>
        <v>0.03877841927</v>
      </c>
      <c r="J4" s="32">
        <f>DiscardData!J4/DiscardData!$L4</f>
        <v>0.02841839954</v>
      </c>
      <c r="K4" s="32">
        <f>DiscardData!K4/DiscardData!$L4</f>
        <v>0.7497907752</v>
      </c>
    </row>
    <row r="5">
      <c r="A5" s="7">
        <v>4.0</v>
      </c>
      <c r="B5" s="32">
        <f>DiscardData!B5/DiscardData!$L5</f>
        <v>0.0117895785</v>
      </c>
      <c r="C5" s="32">
        <f>DiscardData!C5/DiscardData!$L5</f>
        <v>0.02270160976</v>
      </c>
      <c r="D5" s="32">
        <f>DiscardData!D5/DiscardData!$L5</f>
        <v>0.02817374361</v>
      </c>
      <c r="E5" s="32">
        <f>DiscardData!E5/DiscardData!$L5</f>
        <v>0.0002901278622</v>
      </c>
      <c r="F5" s="32">
        <f>DiscardData!F5/DiscardData!$L5</f>
        <v>0.0399346675</v>
      </c>
      <c r="G5" s="32">
        <f>DiscardData!G5/DiscardData!$L5</f>
        <v>0.03519949425</v>
      </c>
      <c r="H5" s="32">
        <f>DiscardData!H5/DiscardData!$L5</f>
        <v>0.02740991933</v>
      </c>
      <c r="I5" s="32">
        <f>DiscardData!I5/DiscardData!$L5</f>
        <v>0.04396153478</v>
      </c>
      <c r="J5" s="32">
        <f>DiscardData!J5/DiscardData!$L5</f>
        <v>0.03429687423</v>
      </c>
      <c r="K5" s="32">
        <f>DiscardData!K5/DiscardData!$L5</f>
        <v>0.7562424502</v>
      </c>
    </row>
    <row r="6">
      <c r="A6" s="7">
        <v>5.0</v>
      </c>
      <c r="B6" s="32">
        <f>DiscardData!B6/DiscardData!$L6</f>
        <v>0.03661516062</v>
      </c>
      <c r="C6" s="32">
        <f>DiscardData!C6/DiscardData!$L6</f>
        <v>0.0175476965</v>
      </c>
      <c r="D6" s="32">
        <f>DiscardData!D6/DiscardData!$L6</f>
        <v>0.02893025978</v>
      </c>
      <c r="E6" s="32">
        <f>DiscardData!E6/DiscardData!$L6</f>
        <v>0.03892468088</v>
      </c>
      <c r="F6" s="32">
        <f>DiscardData!F6/DiscardData!$L6</f>
        <v>0.0002581883682</v>
      </c>
      <c r="G6" s="32">
        <f>DiscardData!G6/DiscardData!$L6</f>
        <v>0.03850044196</v>
      </c>
      <c r="H6" s="32">
        <f>DiscardData!H6/DiscardData!$L6</f>
        <v>0.02858803363</v>
      </c>
      <c r="I6" s="32">
        <f>DiscardData!I6/DiscardData!$L6</f>
        <v>0.01781094739</v>
      </c>
      <c r="J6" s="32">
        <f>DiscardData!J6/DiscardData!$L6</f>
        <v>0.03734618808</v>
      </c>
      <c r="K6" s="32">
        <f>DiscardData!K6/DiscardData!$L6</f>
        <v>0.7554784028</v>
      </c>
    </row>
    <row r="7">
      <c r="A7" s="7">
        <v>6.0</v>
      </c>
      <c r="B7" s="32">
        <f>DiscardData!B7/DiscardData!$L7</f>
        <v>0.03356768059</v>
      </c>
      <c r="C7" s="32">
        <f>DiscardData!C7/DiscardData!$L7</f>
        <v>0.04413759969</v>
      </c>
      <c r="D7" s="32">
        <f>DiscardData!D7/DiscardData!$L7</f>
        <v>0.0272174517</v>
      </c>
      <c r="E7" s="32">
        <f>DiscardData!E7/DiscardData!$L7</f>
        <v>0.03523756226</v>
      </c>
      <c r="F7" s="32">
        <f>DiscardData!F7/DiscardData!$L7</f>
        <v>0.040009681</v>
      </c>
      <c r="G7" s="32">
        <f>DiscardData!G7/DiscardData!$L7</f>
        <v>0.0002609190107</v>
      </c>
      <c r="H7" s="32">
        <f>DiscardData!H7/DiscardData!$L7</f>
        <v>0.02778967409</v>
      </c>
      <c r="I7" s="32">
        <f>DiscardData!I7/DiscardData!$L7</f>
        <v>0.02260548326</v>
      </c>
      <c r="J7" s="32">
        <f>DiscardData!J7/DiscardData!$L7</f>
        <v>0.01198428008</v>
      </c>
      <c r="K7" s="32">
        <f>DiscardData!K7/DiscardData!$L7</f>
        <v>0.7571896683</v>
      </c>
    </row>
    <row r="8">
      <c r="A8" s="7">
        <v>7.0</v>
      </c>
      <c r="B8" s="32">
        <f>DiscardData!B8/DiscardData!$L8</f>
        <v>0.0282449193</v>
      </c>
      <c r="C8" s="32">
        <f>DiscardData!C8/DiscardData!$L8</f>
        <v>0.0383518101</v>
      </c>
      <c r="D8" s="32">
        <f>DiscardData!D8/DiscardData!$L8</f>
        <v>0.04608940695</v>
      </c>
      <c r="E8" s="32">
        <f>DiscardData!E8/DiscardData!$L8</f>
        <v>0.02564638393</v>
      </c>
      <c r="F8" s="32">
        <f>DiscardData!F8/DiscardData!$L8</f>
        <v>0.03365096316</v>
      </c>
      <c r="G8" s="32">
        <f>DiscardData!G8/DiscardData!$L8</f>
        <v>0.03924641076</v>
      </c>
      <c r="H8" s="32">
        <f>DiscardData!H8/DiscardData!$L8</f>
        <v>0.000297734284</v>
      </c>
      <c r="I8" s="32">
        <f>DiscardData!I8/DiscardData!$L8</f>
        <v>0.01981330802</v>
      </c>
      <c r="J8" s="32">
        <f>DiscardData!J8/DiscardData!$L8</f>
        <v>0.0188194626</v>
      </c>
      <c r="K8" s="32">
        <f>DiscardData!K8/DiscardData!$L8</f>
        <v>0.7498396009</v>
      </c>
    </row>
    <row r="9">
      <c r="A9" s="7">
        <v>8.0</v>
      </c>
      <c r="B9" s="32">
        <f>DiscardData!B9/DiscardData!$L9</f>
        <v>0.0306697388</v>
      </c>
      <c r="C9" s="32">
        <f>DiscardData!C9/DiscardData!$L9</f>
        <v>0.03355429027</v>
      </c>
      <c r="D9" s="32">
        <f>DiscardData!D9/DiscardData!$L9</f>
        <v>0.0418366307</v>
      </c>
      <c r="E9" s="32">
        <f>DiscardData!E9/DiscardData!$L9</f>
        <v>0.04812814321</v>
      </c>
      <c r="F9" s="32">
        <f>DiscardData!F9/DiscardData!$L9</f>
        <v>0.0266925139</v>
      </c>
      <c r="G9" s="32">
        <f>DiscardData!G9/DiscardData!$L9</f>
        <v>0.0334049671</v>
      </c>
      <c r="H9" s="32">
        <f>DiscardData!H9/DiscardData!$L9</f>
        <v>0.0344502293</v>
      </c>
      <c r="I9" s="32">
        <f>DiscardData!I9/DiscardData!$L9</f>
        <v>0.0003544763719</v>
      </c>
      <c r="J9" s="32">
        <f>DiscardData!J9/DiscardData!$L9</f>
        <v>0.01510955535</v>
      </c>
      <c r="K9" s="32">
        <f>DiscardData!K9/DiscardData!$L9</f>
        <v>0.735799455</v>
      </c>
    </row>
    <row r="10">
      <c r="A10" s="7">
        <v>9.0</v>
      </c>
      <c r="B10" s="32">
        <f>DiscardData!B10/DiscardData!$L10</f>
        <v>0.02882000233</v>
      </c>
      <c r="C10" s="32">
        <f>DiscardData!C10/DiscardData!$L10</f>
        <v>0.0357318309</v>
      </c>
      <c r="D10" s="32">
        <f>DiscardData!D10/DiscardData!$L10</f>
        <v>0.03709586317</v>
      </c>
      <c r="E10" s="32">
        <f>DiscardData!E10/DiscardData!$L10</f>
        <v>0.04255614544</v>
      </c>
      <c r="F10" s="32">
        <f>DiscardData!F10/DiscardData!$L10</f>
        <v>0.0423149627</v>
      </c>
      <c r="G10" s="32">
        <f>DiscardData!G10/DiscardData!$L10</f>
        <v>0.02755594372</v>
      </c>
      <c r="H10" s="32">
        <f>DiscardData!H10/DiscardData!$L10</f>
        <v>0.03866696253</v>
      </c>
      <c r="I10" s="32">
        <f>DiscardData!I10/DiscardData!$L10</f>
        <v>0.03155162675</v>
      </c>
      <c r="J10" s="32">
        <f>DiscardData!J10/DiscardData!$L10</f>
        <v>0.0005594964888</v>
      </c>
      <c r="K10" s="32">
        <f>DiscardData!K10/DiscardData!$L10</f>
        <v>0.715147166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.88"/>
    <col customWidth="1" min="3" max="3" width="5.5"/>
    <col customWidth="1" min="4" max="11" width="5.13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49</v>
      </c>
      <c r="B3" s="1">
        <v>1.0</v>
      </c>
      <c r="C3" s="38">
        <f>DiscardPct!B2 / AllPct!$B$1</f>
        <v>0.01989884638</v>
      </c>
      <c r="D3" s="39">
        <f>DiscardPct!C2 / AllPct!$B$2</f>
        <v>0.9170121768</v>
      </c>
      <c r="E3" s="39">
        <f>DiscardPct!D2 / AllPct!$B$3</f>
        <v>1.003866707</v>
      </c>
      <c r="F3" s="39">
        <f>DiscardPct!E2 / AllPct!$B$4</f>
        <v>0.7028293482</v>
      </c>
      <c r="G3" s="39">
        <f>DiscardPct!F2 / AllPct!$B$5</f>
        <v>1.117663472</v>
      </c>
      <c r="H3" s="39">
        <f>DiscardPct!G2 / AllPct!$B$6</f>
        <v>1.091357592</v>
      </c>
      <c r="I3" s="39">
        <f>DiscardPct!H2 / AllPct!$B$7</f>
        <v>0.974626718</v>
      </c>
      <c r="J3" s="39">
        <f>DiscardPct!I2 / AllPct!$B$8</f>
        <v>1.057963509</v>
      </c>
      <c r="K3" s="40">
        <f>DiscardPct!J2 / AllPct!$B$9</f>
        <v>1.046975272</v>
      </c>
    </row>
    <row r="4">
      <c r="B4" s="3">
        <v>2.0</v>
      </c>
      <c r="C4" s="51">
        <f>DiscardPct!B3 / AllPct!$B$1</f>
        <v>0.5388222737</v>
      </c>
      <c r="D4" s="42">
        <f>DiscardPct!C3 / AllPct!$B$2</f>
        <v>0.01019601469</v>
      </c>
      <c r="E4" s="43">
        <f>DiscardPct!D3 / AllPct!$B$3</f>
        <v>0.8951825593</v>
      </c>
      <c r="F4" s="43">
        <f>DiscardPct!E3 / AllPct!$B$4</f>
        <v>0.8499213287</v>
      </c>
      <c r="G4" s="43">
        <f>DiscardPct!F3 / AllPct!$B$5</f>
        <v>0.7057908772</v>
      </c>
      <c r="H4" s="43">
        <f>DiscardPct!G3 / AllPct!$B$6</f>
        <v>1.23551644</v>
      </c>
      <c r="I4" s="43">
        <f>DiscardPct!H3 / AllPct!$B$7</f>
        <v>1.098639245</v>
      </c>
      <c r="J4" s="43">
        <f>DiscardPct!I3 / AllPct!$B$8</f>
        <v>0.9999001539</v>
      </c>
      <c r="K4" s="44">
        <f>DiscardPct!J3 / AllPct!$B$9</f>
        <v>1.106876191</v>
      </c>
    </row>
    <row r="5">
      <c r="B5" s="3">
        <v>3.0</v>
      </c>
      <c r="C5" s="51">
        <f>DiscardPct!B4 / AllPct!$B$1</f>
        <v>0.6785750006</v>
      </c>
      <c r="D5" s="43">
        <f>DiscardPct!C4 / AllPct!$B$2</f>
        <v>0.5770555848</v>
      </c>
      <c r="E5" s="42">
        <f>DiscardPct!D4 / AllPct!$B$3</f>
        <v>0.008522313486</v>
      </c>
      <c r="F5" s="43">
        <f>DiscardPct!E4 / AllPct!$B$4</f>
        <v>0.9961935363</v>
      </c>
      <c r="G5" s="43">
        <f>DiscardPct!F4 / AllPct!$B$5</f>
        <v>0.8925676647</v>
      </c>
      <c r="H5" s="43">
        <f>DiscardPct!G4 / AllPct!$B$6</f>
        <v>0.6664276989</v>
      </c>
      <c r="I5" s="43">
        <f>DiscardPct!H4 / AllPct!$B$7</f>
        <v>1.214166126</v>
      </c>
      <c r="J5" s="43">
        <f>DiscardPct!I4 / AllPct!$B$8</f>
        <v>1.13742125</v>
      </c>
      <c r="K5" s="44">
        <f>DiscardPct!J4 / AllPct!$B$9</f>
        <v>1.018012169</v>
      </c>
    </row>
    <row r="6">
      <c r="B6" s="3">
        <v>4.0</v>
      </c>
      <c r="C6" s="51">
        <f>DiscardPct!B5 / AllPct!$B$1</f>
        <v>0.4289672774</v>
      </c>
      <c r="D6" s="43">
        <f>DiscardPct!C5 / AllPct!$B$2</f>
        <v>0.6702513711</v>
      </c>
      <c r="E6" s="43">
        <f>DiscardPct!D5 / AllPct!$B$3</f>
        <v>0.7374772972</v>
      </c>
      <c r="F6" s="42">
        <f>DiscardPct!E5 / AllPct!$B$4</f>
        <v>0.007482333049</v>
      </c>
      <c r="G6" s="43">
        <f>DiscardPct!F5 / AllPct!$B$5</f>
        <v>1.059863826</v>
      </c>
      <c r="H6" s="43">
        <f>DiscardPct!G5 / AllPct!$B$6</f>
        <v>0.9045917132</v>
      </c>
      <c r="I6" s="43">
        <f>DiscardPct!H5 / AllPct!$B$7</f>
        <v>0.718771919</v>
      </c>
      <c r="J6" s="43">
        <f>DiscardPct!I5 / AllPct!$B$8</f>
        <v>1.289448739</v>
      </c>
      <c r="K6" s="44">
        <f>DiscardPct!J5 / AllPct!$B$9</f>
        <v>1.228592599</v>
      </c>
    </row>
    <row r="7">
      <c r="B7" s="3">
        <v>5.0</v>
      </c>
      <c r="C7" s="51">
        <f>DiscardPct!B6 / AllPct!$B$1</f>
        <v>1.332253376</v>
      </c>
      <c r="D7" s="43">
        <f>DiscardPct!C6 / AllPct!$B$2</f>
        <v>0.5180851827</v>
      </c>
      <c r="E7" s="43">
        <f>DiscardPct!D6 / AllPct!$B$3</f>
        <v>0.7572799017</v>
      </c>
      <c r="F7" s="43">
        <f>DiscardPct!E6 / AllPct!$B$4</f>
        <v>1.003858864</v>
      </c>
      <c r="G7" s="42">
        <f>DiscardPct!F6 / AllPct!$B$5</f>
        <v>0.006852304748</v>
      </c>
      <c r="H7" s="43">
        <f>DiscardPct!G6 / AllPct!$B$6</f>
        <v>0.98942276</v>
      </c>
      <c r="I7" s="43">
        <f>DiscardPct!H6 / AllPct!$B$7</f>
        <v>0.7496656792</v>
      </c>
      <c r="J7" s="43">
        <f>DiscardPct!I6 / AllPct!$B$8</f>
        <v>0.5224181497</v>
      </c>
      <c r="K7" s="44">
        <f>DiscardPct!J6 / AllPct!$B$9</f>
        <v>1.337826006</v>
      </c>
    </row>
    <row r="8">
      <c r="B8" s="3">
        <v>6.0</v>
      </c>
      <c r="C8" s="51">
        <f>DiscardPct!B7 / AllPct!$B$1</f>
        <v>1.22136992</v>
      </c>
      <c r="D8" s="43">
        <f>DiscardPct!C7 / AllPct!$B$2</f>
        <v>1.303136078</v>
      </c>
      <c r="E8" s="43">
        <f>DiscardPct!D7 / AllPct!$B$3</f>
        <v>0.7124453533</v>
      </c>
      <c r="F8" s="43">
        <f>DiscardPct!E7 / AllPct!$B$4</f>
        <v>0.9087688948</v>
      </c>
      <c r="G8" s="43">
        <f>DiscardPct!F7 / AllPct!$B$5</f>
        <v>1.06185468</v>
      </c>
      <c r="H8" s="42">
        <f>DiscardPct!G7 / AllPct!$B$6</f>
        <v>0.006705356994</v>
      </c>
      <c r="I8" s="43">
        <f>DiscardPct!H7 / AllPct!$B$7</f>
        <v>0.7287302502</v>
      </c>
      <c r="J8" s="43">
        <f>DiscardPct!I7 / AllPct!$B$8</f>
        <v>0.663048095</v>
      </c>
      <c r="K8" s="44">
        <f>DiscardPct!J7 / AllPct!$B$9</f>
        <v>0.4293043648</v>
      </c>
    </row>
    <row r="9">
      <c r="B9" s="3">
        <v>7.0</v>
      </c>
      <c r="C9" s="51">
        <f>DiscardPct!B8 / AllPct!$B$1</f>
        <v>1.027699687</v>
      </c>
      <c r="D9" s="43">
        <f>DiscardPct!C8 / AllPct!$B$2</f>
        <v>1.132314121</v>
      </c>
      <c r="E9" s="43">
        <f>DiscardPct!D8 / AllPct!$B$3</f>
        <v>1.206438581</v>
      </c>
      <c r="F9" s="43">
        <f>DiscardPct!E8 / AllPct!$B$4</f>
        <v>0.6614145383</v>
      </c>
      <c r="G9" s="43">
        <f>DiscardPct!F8 / AllPct!$B$5</f>
        <v>0.8930946669</v>
      </c>
      <c r="H9" s="43">
        <f>DiscardPct!G8 / AllPct!$B$6</f>
        <v>1.008593411</v>
      </c>
      <c r="I9" s="42">
        <f>DiscardPct!H8 / AllPct!$B$7</f>
        <v>0.007807503558</v>
      </c>
      <c r="J9" s="43">
        <f>DiscardPct!I8 / AllPct!$B$8</f>
        <v>0.5811499798</v>
      </c>
      <c r="K9" s="44">
        <f>DiscardPct!J8 / AllPct!$B$9</f>
        <v>0.6741562599</v>
      </c>
    </row>
    <row r="10">
      <c r="B10" s="3">
        <v>8.0</v>
      </c>
      <c r="C10" s="51">
        <f>DiscardPct!B9 / AllPct!$B$1</f>
        <v>1.115927457</v>
      </c>
      <c r="D10" s="43">
        <f>DiscardPct!C9 / AllPct!$B$2</f>
        <v>0.9906702343</v>
      </c>
      <c r="E10" s="43">
        <f>DiscardPct!D9 / AllPct!$B$3</f>
        <v>1.095117701</v>
      </c>
      <c r="F10" s="43">
        <f>DiscardPct!E9 / AllPct!$B$4</f>
        <v>1.241214111</v>
      </c>
      <c r="G10" s="43">
        <f>DiscardPct!F9 / AllPct!$B$5</f>
        <v>0.7084178155</v>
      </c>
      <c r="H10" s="43">
        <f>DiscardPct!G9 / AllPct!$B$6</f>
        <v>0.8584741646</v>
      </c>
      <c r="I10" s="43">
        <f>DiscardPct!H9 / AllPct!$B$7</f>
        <v>0.9033903795</v>
      </c>
      <c r="J10" s="42">
        <f>DiscardPct!I9 / AllPct!$B$8</f>
        <v>0.01039725099</v>
      </c>
      <c r="K10" s="44">
        <f>DiscardPct!J9 / AllPct!$B$9</f>
        <v>0.5412588842</v>
      </c>
    </row>
    <row r="11">
      <c r="B11" s="5">
        <v>9.0</v>
      </c>
      <c r="C11" s="52">
        <f>DiscardPct!B10 / AllPct!$B$1</f>
        <v>1.048624252</v>
      </c>
      <c r="D11" s="46">
        <f>DiscardPct!C10 / AllPct!$B$2</f>
        <v>1.054960811</v>
      </c>
      <c r="E11" s="46">
        <f>DiscardPct!D10 / AllPct!$B$3</f>
        <v>0.9710231372</v>
      </c>
      <c r="F11" s="46">
        <f>DiscardPct!E10 / AllPct!$B$4</f>
        <v>1.097513528</v>
      </c>
      <c r="G11" s="46">
        <f>DiscardPct!F10 / AllPct!$B$5</f>
        <v>1.123036727</v>
      </c>
      <c r="H11" s="46">
        <f>DiscardPct!G10 / AllPct!$B$6</f>
        <v>0.7081601275</v>
      </c>
      <c r="I11" s="46">
        <f>DiscardPct!H10 / AllPct!$B$7</f>
        <v>1.013966022</v>
      </c>
      <c r="J11" s="46">
        <f>DiscardPct!I10 / AllPct!$B$8</f>
        <v>0.9254500677</v>
      </c>
      <c r="K11" s="47">
        <f>DiscardPct!J10 / AllPct!$B$9</f>
        <v>0.02004244586</v>
      </c>
    </row>
  </sheetData>
  <mergeCells count="2">
    <mergeCell ref="C1:K1"/>
    <mergeCell ref="A3:A11"/>
  </mergeCells>
  <conditionalFormatting sqref="C11:D11 C4:C10 D5:D10 E6:E11 F7:F11 G8:G11 H9:H11 I11:J11 I10 K3:K10 J3:J9 I3:I8 H3:H7 G3:G6 F3:F5 E3:E4 D3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88"/>
    <col customWidth="1" min="2" max="10" width="5.38"/>
    <col customWidth="1" min="11" max="12" width="6.25"/>
  </cols>
  <sheetData>
    <row r="1">
      <c r="A1" s="7" t="s">
        <v>50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51</v>
      </c>
    </row>
    <row r="2">
      <c r="A2" s="7">
        <v>0.0</v>
      </c>
      <c r="B2" s="7">
        <v>13.0</v>
      </c>
      <c r="C2" s="7">
        <v>25065.0</v>
      </c>
      <c r="D2" s="7">
        <v>29529.0</v>
      </c>
      <c r="E2" s="7">
        <v>20388.0</v>
      </c>
      <c r="F2" s="7">
        <v>28510.0</v>
      </c>
      <c r="G2" s="7">
        <v>28955.0</v>
      </c>
      <c r="H2" s="7">
        <v>28720.0</v>
      </c>
      <c r="I2" s="7">
        <v>25918.0</v>
      </c>
      <c r="J2" s="7">
        <v>19347.0</v>
      </c>
      <c r="K2" s="7">
        <v>517456.0</v>
      </c>
      <c r="L2" s="8">
        <f t="shared" ref="L2:L10" si="1">sum(B2:K2)</f>
        <v>723901</v>
      </c>
    </row>
    <row r="3">
      <c r="A3" s="7">
        <v>1.0</v>
      </c>
      <c r="B3" s="7">
        <v>17541.0</v>
      </c>
      <c r="C3" s="7">
        <v>2.0</v>
      </c>
      <c r="D3" s="7">
        <v>28522.0</v>
      </c>
      <c r="E3" s="7">
        <v>27927.0</v>
      </c>
      <c r="F3" s="7">
        <v>18286.0</v>
      </c>
      <c r="G3" s="7">
        <v>28652.0</v>
      </c>
      <c r="H3" s="7">
        <v>30119.0</v>
      </c>
      <c r="I3" s="7">
        <v>23998.0</v>
      </c>
      <c r="J3" s="7">
        <v>19188.0</v>
      </c>
      <c r="K3" s="7">
        <v>506145.0</v>
      </c>
      <c r="L3" s="8">
        <f t="shared" si="1"/>
        <v>700380</v>
      </c>
    </row>
    <row r="4">
      <c r="A4" s="7">
        <v>2.0</v>
      </c>
      <c r="B4" s="7">
        <v>16611.0</v>
      </c>
      <c r="C4" s="7">
        <v>23050.0</v>
      </c>
      <c r="D4" s="7">
        <v>7.0</v>
      </c>
      <c r="E4" s="7">
        <v>26755.0</v>
      </c>
      <c r="F4" s="7">
        <v>26755.0</v>
      </c>
      <c r="G4" s="7">
        <v>17957.0</v>
      </c>
      <c r="H4" s="7">
        <v>29037.0</v>
      </c>
      <c r="I4" s="7">
        <v>25090.0</v>
      </c>
      <c r="J4" s="7">
        <v>16230.0</v>
      </c>
      <c r="K4" s="7">
        <v>496655.0</v>
      </c>
      <c r="L4" s="8">
        <f t="shared" si="1"/>
        <v>678147</v>
      </c>
    </row>
    <row r="5">
      <c r="A5" s="7">
        <v>3.0</v>
      </c>
      <c r="B5" s="7">
        <v>5683.0</v>
      </c>
      <c r="C5" s="7">
        <v>24222.0</v>
      </c>
      <c r="D5" s="7">
        <v>27190.0</v>
      </c>
      <c r="E5" s="7">
        <v>4.0</v>
      </c>
      <c r="F5" s="7">
        <v>25663.0</v>
      </c>
      <c r="G5" s="7">
        <v>26961.0</v>
      </c>
      <c r="H5" s="7">
        <v>20516.0</v>
      </c>
      <c r="I5" s="7">
        <v>24455.0</v>
      </c>
      <c r="J5" s="7">
        <v>18120.0</v>
      </c>
      <c r="K5" s="7">
        <v>492102.0</v>
      </c>
      <c r="L5" s="8">
        <f t="shared" si="1"/>
        <v>664916</v>
      </c>
    </row>
    <row r="6">
      <c r="A6" s="7">
        <v>4.0</v>
      </c>
      <c r="B6" s="7">
        <v>17796.0</v>
      </c>
      <c r="C6" s="7">
        <v>14151.0</v>
      </c>
      <c r="D6" s="7">
        <v>28459.0</v>
      </c>
      <c r="E6" s="7">
        <v>26292.0</v>
      </c>
      <c r="F6" s="7">
        <v>12.0</v>
      </c>
      <c r="G6" s="7">
        <v>26347.0</v>
      </c>
      <c r="H6" s="7">
        <v>28463.0</v>
      </c>
      <c r="I6" s="7">
        <v>14529.0</v>
      </c>
      <c r="J6" s="7">
        <v>18393.0</v>
      </c>
      <c r="K6" s="7">
        <v>489582.0</v>
      </c>
      <c r="L6" s="8">
        <f t="shared" si="1"/>
        <v>664024</v>
      </c>
    </row>
    <row r="7">
      <c r="A7" s="7">
        <v>5.0</v>
      </c>
      <c r="B7" s="7">
        <v>17786.0</v>
      </c>
      <c r="C7" s="7">
        <v>24650.0</v>
      </c>
      <c r="D7" s="7">
        <v>20387.0</v>
      </c>
      <c r="E7" s="7">
        <v>27018.0</v>
      </c>
      <c r="F7" s="7">
        <v>25934.0</v>
      </c>
      <c r="G7" s="7">
        <v>7.0</v>
      </c>
      <c r="H7" s="7">
        <v>27448.0</v>
      </c>
      <c r="I7" s="7">
        <v>23949.0</v>
      </c>
      <c r="J7" s="7">
        <v>5673.0</v>
      </c>
      <c r="K7" s="7">
        <v>491894.0</v>
      </c>
      <c r="L7" s="8">
        <f t="shared" si="1"/>
        <v>664746</v>
      </c>
    </row>
    <row r="8">
      <c r="A8" s="7">
        <v>6.0</v>
      </c>
      <c r="B8" s="7">
        <v>16337.0</v>
      </c>
      <c r="C8" s="7">
        <v>24742.0</v>
      </c>
      <c r="D8" s="7">
        <v>29251.0</v>
      </c>
      <c r="E8" s="7">
        <v>18086.0</v>
      </c>
      <c r="F8" s="7">
        <v>26578.0</v>
      </c>
      <c r="G8" s="7">
        <v>26691.0</v>
      </c>
      <c r="H8" s="7">
        <v>7.0</v>
      </c>
      <c r="I8" s="7">
        <v>22830.0</v>
      </c>
      <c r="J8" s="7">
        <v>16936.0</v>
      </c>
      <c r="K8" s="7">
        <v>495272.0</v>
      </c>
      <c r="L8" s="8">
        <f t="shared" si="1"/>
        <v>676730</v>
      </c>
    </row>
    <row r="9">
      <c r="A9" s="7">
        <v>7.0</v>
      </c>
      <c r="B9" s="7">
        <v>19150.0</v>
      </c>
      <c r="C9" s="7">
        <v>23182.0</v>
      </c>
      <c r="D9" s="7">
        <v>29397.0</v>
      </c>
      <c r="E9" s="7">
        <v>28779.0</v>
      </c>
      <c r="F9" s="7">
        <v>18225.0</v>
      </c>
      <c r="G9" s="7">
        <v>28165.0</v>
      </c>
      <c r="H9" s="7">
        <v>28585.0</v>
      </c>
      <c r="I9" s="7">
        <v>7.0</v>
      </c>
      <c r="J9" s="7">
        <v>17543.0</v>
      </c>
      <c r="K9" s="7">
        <v>504705.0</v>
      </c>
      <c r="L9" s="8">
        <f t="shared" si="1"/>
        <v>697738</v>
      </c>
    </row>
    <row r="10">
      <c r="A10" s="7">
        <v>8.0</v>
      </c>
      <c r="B10" s="7">
        <v>19312.0</v>
      </c>
      <c r="C10" s="7">
        <v>25933.0</v>
      </c>
      <c r="D10" s="7">
        <v>28445.0</v>
      </c>
      <c r="E10" s="7">
        <v>29089.0</v>
      </c>
      <c r="F10" s="7">
        <v>28265.0</v>
      </c>
      <c r="G10" s="7">
        <v>20452.0</v>
      </c>
      <c r="H10" s="7">
        <v>29980.0</v>
      </c>
      <c r="I10" s="7">
        <v>25288.0</v>
      </c>
      <c r="J10" s="7">
        <v>8.0</v>
      </c>
      <c r="K10" s="7">
        <v>517758.0</v>
      </c>
      <c r="L10" s="8">
        <f t="shared" si="1"/>
        <v>724530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6.25"/>
    <col customWidth="1" min="3" max="3" width="2.75"/>
    <col customWidth="1" min="4" max="4" width="6.25"/>
    <col customWidth="1" min="5" max="5" width="2.75"/>
    <col customWidth="1" min="6" max="6" width="6.25"/>
    <col customWidth="1" min="7" max="7" width="3.5"/>
    <col customWidth="1" min="8" max="8" width="5.38"/>
  </cols>
  <sheetData>
    <row r="1">
      <c r="A1" s="1" t="s">
        <v>0</v>
      </c>
      <c r="B1" s="9">
        <f>AllData!B1/AllData!$I$9</f>
        <v>0.02748363132</v>
      </c>
      <c r="C1" s="1" t="s">
        <v>1</v>
      </c>
      <c r="D1" s="9">
        <f>AllData!D1/AllData!$I$9</f>
        <v>0.02756730957</v>
      </c>
      <c r="E1" s="1" t="s">
        <v>2</v>
      </c>
      <c r="F1" s="9">
        <f>AllData!F1/AllData!$I$9</f>
        <v>0.02728752502</v>
      </c>
      <c r="G1" s="1" t="s">
        <v>3</v>
      </c>
      <c r="H1" s="9">
        <f>AllData!H1/AllData!$I$9</f>
        <v>0.007952472622</v>
      </c>
    </row>
    <row r="2">
      <c r="A2" s="3" t="s">
        <v>4</v>
      </c>
      <c r="B2" s="10">
        <f>AllData!B2/AllData!$I$9</f>
        <v>0.03387029216</v>
      </c>
      <c r="C2" s="3" t="s">
        <v>5</v>
      </c>
      <c r="D2" s="10">
        <f>AllData!D2/AllData!$I$9</f>
        <v>0.03361060909</v>
      </c>
      <c r="E2" s="3" t="s">
        <v>6</v>
      </c>
      <c r="F2" s="10">
        <f>AllData!F2/AllData!$I$9</f>
        <v>0.03354165634</v>
      </c>
      <c r="G2" s="3" t="s">
        <v>7</v>
      </c>
      <c r="H2" s="10">
        <f>AllData!H2/AllData!$I$9</f>
        <v>0.00795153767</v>
      </c>
    </row>
    <row r="3">
      <c r="A3" s="3" t="s">
        <v>8</v>
      </c>
      <c r="B3" s="10">
        <f>AllData!B3/AllData!$I$9</f>
        <v>0.03820286226</v>
      </c>
      <c r="C3" s="3" t="s">
        <v>9</v>
      </c>
      <c r="D3" s="10">
        <f>AllData!D3/AllData!$I$9</f>
        <v>0.0379254151</v>
      </c>
      <c r="E3" s="3" t="s">
        <v>10</v>
      </c>
      <c r="F3" s="10">
        <f>AllData!F3/AllData!$I$9</f>
        <v>0.0377470729</v>
      </c>
      <c r="G3" s="3" t="s">
        <v>11</v>
      </c>
      <c r="H3" s="10">
        <f>AllData!H3/AllData!$I$9</f>
        <v>0.007980287461</v>
      </c>
    </row>
    <row r="4">
      <c r="A4" s="3" t="s">
        <v>12</v>
      </c>
      <c r="B4" s="10">
        <f>AllData!B4/AllData!$I$9</f>
        <v>0.03877505322</v>
      </c>
      <c r="C4" s="3" t="s">
        <v>13</v>
      </c>
      <c r="D4" s="10">
        <f>AllData!D4/AllData!$I$9</f>
        <v>0.03862499334</v>
      </c>
      <c r="E4" s="3" t="s">
        <v>14</v>
      </c>
      <c r="F4" s="10">
        <f>AllData!F4/AllData!$I$9</f>
        <v>0.03844337881</v>
      </c>
      <c r="G4" s="3" t="s">
        <v>15</v>
      </c>
      <c r="H4" s="10">
        <f>AllData!H4/AllData!$I$9</f>
        <v>0.007945927954</v>
      </c>
    </row>
    <row r="5">
      <c r="A5" s="3" t="s">
        <v>16</v>
      </c>
      <c r="B5" s="10">
        <f>AllData!B5/AllData!$I$9</f>
        <v>0.0376790551</v>
      </c>
      <c r="C5" s="3" t="s">
        <v>17</v>
      </c>
      <c r="D5" s="10">
        <f>AllData!D5/AllData!$I$9</f>
        <v>0.03772884132</v>
      </c>
      <c r="E5" s="3" t="s">
        <v>18</v>
      </c>
      <c r="F5" s="10">
        <f>AllData!F5/AllData!$I$9</f>
        <v>0.03750679009</v>
      </c>
      <c r="G5" s="3" t="s">
        <v>19</v>
      </c>
      <c r="H5" s="10">
        <f>AllData!H5/AllData!$I$9</f>
        <v>0.008834834088</v>
      </c>
    </row>
    <row r="6">
      <c r="A6" s="3" t="s">
        <v>20</v>
      </c>
      <c r="B6" s="10">
        <f>AllData!B6/AllData!$I$9</f>
        <v>0.03891202377</v>
      </c>
      <c r="C6" s="3" t="s">
        <v>21</v>
      </c>
      <c r="D6" s="10">
        <f>AllData!D6/AllData!$I$9</f>
        <v>0.03877528696</v>
      </c>
      <c r="E6" s="3" t="s">
        <v>22</v>
      </c>
      <c r="F6" s="10">
        <f>AllData!F6/AllData!$I$9</f>
        <v>0.03864813341</v>
      </c>
      <c r="G6" s="3" t="s">
        <v>23</v>
      </c>
      <c r="H6" s="10">
        <f>AllData!H6/AllData!$I$9</f>
        <v>0.008870829761</v>
      </c>
    </row>
    <row r="7">
      <c r="A7" s="3" t="s">
        <v>24</v>
      </c>
      <c r="B7" s="10">
        <f>AllData!B7/AllData!$I$9</f>
        <v>0.03813437699</v>
      </c>
      <c r="C7" s="3" t="s">
        <v>25</v>
      </c>
      <c r="D7" s="10">
        <f>AllData!D7/AllData!$I$9</f>
        <v>0.03796024208</v>
      </c>
      <c r="E7" s="3" t="s">
        <v>26</v>
      </c>
      <c r="F7" s="10">
        <f>AllData!F7/AllData!$I$9</f>
        <v>0.03803293464</v>
      </c>
      <c r="G7" s="5" t="s">
        <v>27</v>
      </c>
      <c r="H7" s="11">
        <f>AllData!H7/AllData!$I$9</f>
        <v>0.008843949875</v>
      </c>
    </row>
    <row r="8">
      <c r="A8" s="3" t="s">
        <v>28</v>
      </c>
      <c r="B8" s="10">
        <f>AllData!B8/AllData!$I$9</f>
        <v>0.03409327835</v>
      </c>
      <c r="C8" s="3" t="s">
        <v>29</v>
      </c>
      <c r="D8" s="10">
        <f>AllData!D8/AllData!$I$9</f>
        <v>0.03393036286</v>
      </c>
      <c r="E8" s="3" t="s">
        <v>30</v>
      </c>
      <c r="F8" s="10">
        <f>AllData!F8/AllData!$I$9</f>
        <v>0.0337828741</v>
      </c>
    </row>
    <row r="9">
      <c r="A9" s="5" t="s">
        <v>31</v>
      </c>
      <c r="B9" s="11">
        <f>AllData!B9/AllData!$I$9</f>
        <v>0.02791557939</v>
      </c>
      <c r="C9" s="5" t="s">
        <v>32</v>
      </c>
      <c r="D9" s="11">
        <f>AllData!D9/AllData!$I$9</f>
        <v>0.02801187951</v>
      </c>
      <c r="E9" s="5" t="s">
        <v>33</v>
      </c>
      <c r="F9" s="11">
        <f>AllData!F9/AllData!$I$9</f>
        <v>0.02742870286</v>
      </c>
    </row>
    <row r="12">
      <c r="B12" s="1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88"/>
    <col customWidth="1" min="2" max="10" width="5.38"/>
    <col customWidth="1" min="11" max="11" width="6.25"/>
  </cols>
  <sheetData>
    <row r="1">
      <c r="A1" s="7" t="s">
        <v>50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7">
        <v>0.0</v>
      </c>
      <c r="B2" s="32">
        <f>PostRiichiData!B2/PostRiichiData!$L2</f>
        <v>0.00001795825672</v>
      </c>
      <c r="C2" s="32">
        <f>PostRiichiData!C2/PostRiichiData!$L2</f>
        <v>0.03462490037</v>
      </c>
      <c r="D2" s="32">
        <f>PostRiichiData!D2/PostRiichiData!$L2</f>
        <v>0.04079148944</v>
      </c>
      <c r="E2" s="32">
        <f>PostRiichiData!E2/PostRiichiData!$L2</f>
        <v>0.02816407216</v>
      </c>
      <c r="F2" s="32">
        <f>PostRiichiData!F2/PostRiichiData!$L2</f>
        <v>0.0393838384</v>
      </c>
      <c r="G2" s="32">
        <f>PostRiichiData!G2/PostRiichiData!$L2</f>
        <v>0.03999856334</v>
      </c>
      <c r="H2" s="32">
        <f>PostRiichiData!H2/PostRiichiData!$L2</f>
        <v>0.03967393331</v>
      </c>
      <c r="I2" s="32">
        <f>PostRiichiData!I2/PostRiichiData!$L2</f>
        <v>0.03580323829</v>
      </c>
      <c r="J2" s="32">
        <f>PostRiichiData!J2/PostRiichiData!$L2</f>
        <v>0.02672603022</v>
      </c>
      <c r="K2" s="32">
        <f>PostRiichiData!K2/PostRiichiData!$L2</f>
        <v>0.7148159762</v>
      </c>
    </row>
    <row r="3">
      <c r="A3" s="7">
        <v>1.0</v>
      </c>
      <c r="B3" s="32">
        <f>PostRiichiData!B3/PostRiichiData!$L3</f>
        <v>0.02504497558</v>
      </c>
      <c r="C3" s="32">
        <f>PostRiichiData!C3/PostRiichiData!$L3</f>
        <v>0.000002855592678</v>
      </c>
      <c r="D3" s="32">
        <f>PostRiichiData!D3/PostRiichiData!$L3</f>
        <v>0.04072360718</v>
      </c>
      <c r="E3" s="32">
        <f>PostRiichiData!E3/PostRiichiData!$L3</f>
        <v>0.03987406836</v>
      </c>
      <c r="F3" s="32">
        <f>PostRiichiData!F3/PostRiichiData!$L3</f>
        <v>0.02610868386</v>
      </c>
      <c r="G3" s="32">
        <f>PostRiichiData!G3/PostRiichiData!$L3</f>
        <v>0.04090922071</v>
      </c>
      <c r="H3" s="32">
        <f>PostRiichiData!H3/PostRiichiData!$L3</f>
        <v>0.04300379794</v>
      </c>
      <c r="I3" s="32">
        <f>PostRiichiData!I3/PostRiichiData!$L3</f>
        <v>0.03426425655</v>
      </c>
      <c r="J3" s="32">
        <f>PostRiichiData!J3/PostRiichiData!$L3</f>
        <v>0.02739655616</v>
      </c>
      <c r="K3" s="32">
        <f>PostRiichiData!K3/PostRiichiData!$L3</f>
        <v>0.7226719781</v>
      </c>
    </row>
    <row r="4">
      <c r="A4" s="7">
        <v>2.0</v>
      </c>
      <c r="B4" s="32">
        <f>PostRiichiData!B4/PostRiichiData!$L4</f>
        <v>0.0244946892</v>
      </c>
      <c r="C4" s="32">
        <f>PostRiichiData!C4/PostRiichiData!$L4</f>
        <v>0.0339896807</v>
      </c>
      <c r="D4" s="32">
        <f>PostRiichiData!D4/PostRiichiData!$L4</f>
        <v>0.00001032224577</v>
      </c>
      <c r="E4" s="32">
        <f>PostRiichiData!E4/PostRiichiData!$L4</f>
        <v>0.03945309793</v>
      </c>
      <c r="F4" s="32">
        <f>PostRiichiData!F4/PostRiichiData!$L4</f>
        <v>0.03945309793</v>
      </c>
      <c r="G4" s="32">
        <f>PostRiichiData!G4/PostRiichiData!$L4</f>
        <v>0.0264795096</v>
      </c>
      <c r="H4" s="32">
        <f>PostRiichiData!H4/PostRiichiData!$L4</f>
        <v>0.04281815005</v>
      </c>
      <c r="I4" s="32">
        <f>PostRiichiData!I4/PostRiichiData!$L4</f>
        <v>0.03699787804</v>
      </c>
      <c r="J4" s="32">
        <f>PostRiichiData!J4/PostRiichiData!$L4</f>
        <v>0.02393286411</v>
      </c>
      <c r="K4" s="32">
        <f>PostRiichiData!K4/PostRiichiData!$L4</f>
        <v>0.7323707102</v>
      </c>
    </row>
    <row r="5">
      <c r="A5" s="7">
        <v>3.0</v>
      </c>
      <c r="B5" s="32">
        <f>PostRiichiData!B5/PostRiichiData!$L5</f>
        <v>0.008546944276</v>
      </c>
      <c r="C5" s="32">
        <f>PostRiichiData!C5/PostRiichiData!$L5</f>
        <v>0.03642866167</v>
      </c>
      <c r="D5" s="32">
        <f>PostRiichiData!D5/PostRiichiData!$L5</f>
        <v>0.0408923834</v>
      </c>
      <c r="E5" s="32">
        <f>PostRiichiData!E5/PostRiichiData!$L5</f>
        <v>0.000006015797484</v>
      </c>
      <c r="F5" s="32">
        <f>PostRiichiData!F5/PostRiichiData!$L5</f>
        <v>0.03859585271</v>
      </c>
      <c r="G5" s="32">
        <f>PostRiichiData!G5/PostRiichiData!$L5</f>
        <v>0.04054797899</v>
      </c>
      <c r="H5" s="32">
        <f>PostRiichiData!H5/PostRiichiData!$L5</f>
        <v>0.0308550253</v>
      </c>
      <c r="I5" s="32">
        <f>PostRiichiData!I5/PostRiichiData!$L5</f>
        <v>0.03677908187</v>
      </c>
      <c r="J5" s="32">
        <f>PostRiichiData!J5/PostRiichiData!$L5</f>
        <v>0.0272515626</v>
      </c>
      <c r="K5" s="32">
        <f>PostRiichiData!K5/PostRiichiData!$L5</f>
        <v>0.7400964934</v>
      </c>
    </row>
    <row r="6">
      <c r="A6" s="7">
        <v>4.0</v>
      </c>
      <c r="B6" s="32">
        <f>PostRiichiData!B6/PostRiichiData!$L6</f>
        <v>0.02680023614</v>
      </c>
      <c r="C6" s="32">
        <f>PostRiichiData!C6/PostRiichiData!$L6</f>
        <v>0.02131097671</v>
      </c>
      <c r="D6" s="32">
        <f>PostRiichiData!D6/PostRiichiData!$L6</f>
        <v>0.04285839066</v>
      </c>
      <c r="E6" s="32">
        <f>PostRiichiData!E6/PostRiichiData!$L6</f>
        <v>0.0395949544</v>
      </c>
      <c r="F6" s="32">
        <f>PostRiichiData!F6/PostRiichiData!$L6</f>
        <v>0.00001807163596</v>
      </c>
      <c r="G6" s="32">
        <f>PostRiichiData!G6/PostRiichiData!$L6</f>
        <v>0.03967778273</v>
      </c>
      <c r="H6" s="32">
        <f>PostRiichiData!H6/PostRiichiData!$L6</f>
        <v>0.04286441454</v>
      </c>
      <c r="I6" s="32">
        <f>PostRiichiData!I6/PostRiichiData!$L6</f>
        <v>0.02188023324</v>
      </c>
      <c r="J6" s="32">
        <f>PostRiichiData!J6/PostRiichiData!$L6</f>
        <v>0.02769930003</v>
      </c>
      <c r="K6" s="32">
        <f>PostRiichiData!K6/PostRiichiData!$L6</f>
        <v>0.7372956399</v>
      </c>
    </row>
    <row r="7">
      <c r="A7" s="7">
        <v>5.0</v>
      </c>
      <c r="B7" s="32">
        <f>PostRiichiData!B7/PostRiichiData!$L7</f>
        <v>0.02675608428</v>
      </c>
      <c r="C7" s="32">
        <f>PostRiichiData!C7/PostRiichiData!$L7</f>
        <v>0.03708183276</v>
      </c>
      <c r="D7" s="32">
        <f>PostRiichiData!D7/PostRiichiData!$L7</f>
        <v>0.03066885698</v>
      </c>
      <c r="E7" s="32">
        <f>PostRiichiData!E7/PostRiichiData!$L7</f>
        <v>0.04064409564</v>
      </c>
      <c r="F7" s="32">
        <f>PostRiichiData!F7/PostRiichiData!$L7</f>
        <v>0.0390133976</v>
      </c>
      <c r="G7" s="32">
        <f>PostRiichiData!G7/PostRiichiData!$L7</f>
        <v>0.0000105303379</v>
      </c>
      <c r="H7" s="32">
        <f>PostRiichiData!H7/PostRiichiData!$L7</f>
        <v>0.04129095925</v>
      </c>
      <c r="I7" s="32">
        <f>PostRiichiData!I7/PostRiichiData!$L7</f>
        <v>0.03602729464</v>
      </c>
      <c r="J7" s="32">
        <f>PostRiichiData!J7/PostRiichiData!$L7</f>
        <v>0.008534086704</v>
      </c>
      <c r="K7" s="32">
        <f>PostRiichiData!K7/PostRiichiData!$L7</f>
        <v>0.7399728618</v>
      </c>
    </row>
    <row r="8">
      <c r="A8" s="7">
        <v>6.0</v>
      </c>
      <c r="B8" s="32">
        <f>PostRiichiData!B8/PostRiichiData!$L8</f>
        <v>0.02414109024</v>
      </c>
      <c r="C8" s="32">
        <f>PostRiichiData!C8/PostRiichiData!$L8</f>
        <v>0.03656111004</v>
      </c>
      <c r="D8" s="32">
        <f>PostRiichiData!D8/PostRiichiData!$L8</f>
        <v>0.04322403322</v>
      </c>
      <c r="E8" s="32">
        <f>PostRiichiData!E8/PostRiichiData!$L8</f>
        <v>0.02672557741</v>
      </c>
      <c r="F8" s="32">
        <f>PostRiichiData!F8/PostRiichiData!$L8</f>
        <v>0.03927415661</v>
      </c>
      <c r="G8" s="32">
        <f>PostRiichiData!G8/PostRiichiData!$L8</f>
        <v>0.03944113605</v>
      </c>
      <c r="H8" s="32">
        <f>PostRiichiData!H8/PostRiichiData!$L8</f>
        <v>0.00001034385944</v>
      </c>
      <c r="I8" s="32">
        <f>PostRiichiData!I8/PostRiichiData!$L8</f>
        <v>0.03373575872</v>
      </c>
      <c r="J8" s="32">
        <f>PostRiichiData!J8/PostRiichiData!$L8</f>
        <v>0.02502622907</v>
      </c>
      <c r="K8" s="32">
        <f>PostRiichiData!K8/PostRiichiData!$L8</f>
        <v>0.7318605648</v>
      </c>
    </row>
    <row r="9">
      <c r="A9" s="7">
        <v>7.0</v>
      </c>
      <c r="B9" s="32">
        <f>PostRiichiData!B9/PostRiichiData!$L9</f>
        <v>0.0274458321</v>
      </c>
      <c r="C9" s="32">
        <f>PostRiichiData!C9/PostRiichiData!$L9</f>
        <v>0.03322450547</v>
      </c>
      <c r="D9" s="32">
        <f>PostRiichiData!D9/PostRiichiData!$L9</f>
        <v>0.04213186038</v>
      </c>
      <c r="E9" s="32">
        <f>PostRiichiData!E9/PostRiichiData!$L9</f>
        <v>0.0412461411</v>
      </c>
      <c r="F9" s="32">
        <f>PostRiichiData!F9/PostRiichiData!$L9</f>
        <v>0.02612011959</v>
      </c>
      <c r="G9" s="32">
        <f>PostRiichiData!G9/PostRiichiData!$L9</f>
        <v>0.04036615463</v>
      </c>
      <c r="H9" s="32">
        <f>PostRiichiData!H9/PostRiichiData!$L9</f>
        <v>0.04096809977</v>
      </c>
      <c r="I9" s="32">
        <f>PostRiichiData!I9/PostRiichiData!$L9</f>
        <v>0.00001003241905</v>
      </c>
      <c r="J9" s="32">
        <f>PostRiichiData!J9/PostRiichiData!$L9</f>
        <v>0.02514267533</v>
      </c>
      <c r="K9" s="32">
        <f>PostRiichiData!K9/PostRiichiData!$L9</f>
        <v>0.7233445792</v>
      </c>
    </row>
    <row r="10">
      <c r="A10" s="7">
        <v>8.0</v>
      </c>
      <c r="B10" s="32">
        <f>PostRiichiData!B10/PostRiichiData!$L10</f>
        <v>0.02665452086</v>
      </c>
      <c r="C10" s="32">
        <f>PostRiichiData!C10/PostRiichiData!$L10</f>
        <v>0.03579285882</v>
      </c>
      <c r="D10" s="32">
        <f>PostRiichiData!D10/PostRiichiData!$L10</f>
        <v>0.03925993403</v>
      </c>
      <c r="E10" s="32">
        <f>PostRiichiData!E10/PostRiichiData!$L10</f>
        <v>0.04014878611</v>
      </c>
      <c r="F10" s="32">
        <f>PostRiichiData!F10/PostRiichiData!$L10</f>
        <v>0.03901149711</v>
      </c>
      <c r="G10" s="32">
        <f>PostRiichiData!G10/PostRiichiData!$L10</f>
        <v>0.02822795467</v>
      </c>
      <c r="H10" s="32">
        <f>PostRiichiData!H10/PostRiichiData!$L10</f>
        <v>0.04137854885</v>
      </c>
      <c r="I10" s="32">
        <f>PostRiichiData!I10/PostRiichiData!$L10</f>
        <v>0.03490262653</v>
      </c>
      <c r="J10" s="32">
        <f>PostRiichiData!J10/PostRiichiData!$L10</f>
        <v>0.00001104164079</v>
      </c>
      <c r="K10" s="32">
        <f>PostRiichiData!K10/PostRiichiData!$L10</f>
        <v>0.7146122314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.38"/>
    <col customWidth="1" min="3" max="3" width="5.38"/>
    <col customWidth="1" min="4" max="11" width="5.13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52</v>
      </c>
      <c r="B3" s="1">
        <v>1.0</v>
      </c>
      <c r="C3" s="38">
        <f>PostRiichiPct!B2 / AllPct!$B$1</f>
        <v>0.0006534164469</v>
      </c>
      <c r="D3" s="39">
        <f>PostRiichiPct!C2 / AllPct!$B$2</f>
        <v>1.022279353</v>
      </c>
      <c r="E3" s="39">
        <f>PostRiichiPct!D2 / AllPct!$B$3</f>
        <v>1.067760032</v>
      </c>
      <c r="F3" s="39">
        <f>PostRiichiPct!E2 / AllPct!$B$4</f>
        <v>0.726345158</v>
      </c>
      <c r="G3" s="39">
        <f>PostRiichiPct!F2 / AllPct!$B$5</f>
        <v>1.045244853</v>
      </c>
      <c r="H3" s="39">
        <f>PostRiichiPct!G2 / AllPct!$B$6</f>
        <v>1.027922978</v>
      </c>
      <c r="I3" s="39">
        <f>PostRiichiPct!H2 / AllPct!$B$7</f>
        <v>1.040371876</v>
      </c>
      <c r="J3" s="39">
        <f>PostRiichiPct!I2 / AllPct!$B$8</f>
        <v>1.050155339</v>
      </c>
      <c r="K3" s="40">
        <f>PostRiichiPct!J2 / AllPct!$B$9</f>
        <v>0.9573876236</v>
      </c>
    </row>
    <row r="4">
      <c r="B4" s="3">
        <v>2.0</v>
      </c>
      <c r="C4" s="51">
        <f>PostRiichiPct!B3 / AllPct!$B$1</f>
        <v>0.9112687947</v>
      </c>
      <c r="D4" s="42">
        <f>PostRiichiPct!C3 / AllPct!$B$2</f>
        <v>0.00008430965592</v>
      </c>
      <c r="E4" s="43">
        <f>PostRiichiPct!D3 / AllPct!$B$3</f>
        <v>1.065983143</v>
      </c>
      <c r="F4" s="43">
        <f>PostRiichiPct!E3 / AllPct!$B$4</f>
        <v>1.028343356</v>
      </c>
      <c r="G4" s="43">
        <f>PostRiichiPct!F3 / AllPct!$B$5</f>
        <v>0.692922999</v>
      </c>
      <c r="H4" s="43">
        <f>PostRiichiPct!G3 / AllPct!$B$6</f>
        <v>1.051325959</v>
      </c>
      <c r="I4" s="43">
        <f>PostRiichiPct!H3 / AllPct!$B$7</f>
        <v>1.127691111</v>
      </c>
      <c r="J4" s="43">
        <f>PostRiichiPct!I3 / AllPct!$B$8</f>
        <v>1.005015012</v>
      </c>
      <c r="K4" s="44">
        <f>PostRiichiPct!J3 / AllPct!$B$9</f>
        <v>0.9814073986</v>
      </c>
    </row>
    <row r="5">
      <c r="B5" s="3">
        <v>3.0</v>
      </c>
      <c r="C5" s="51">
        <f>PostRiichiPct!B4 / AllPct!$B$1</f>
        <v>0.8912464631</v>
      </c>
      <c r="D5" s="43">
        <f>PostRiichiPct!C4 / AllPct!$B$2</f>
        <v>1.003524875</v>
      </c>
      <c r="E5" s="42">
        <f>PostRiichiPct!D4 / AllPct!$B$3</f>
        <v>0.0002701956125</v>
      </c>
      <c r="F5" s="43">
        <f>PostRiichiPct!E4 / AllPct!$B$4</f>
        <v>1.017486622</v>
      </c>
      <c r="G5" s="43">
        <f>PostRiichiPct!F4 / AllPct!$B$5</f>
        <v>1.047082997</v>
      </c>
      <c r="H5" s="43">
        <f>PostRiichiPct!G4 / AllPct!$B$6</f>
        <v>0.6804968501</v>
      </c>
      <c r="I5" s="43">
        <f>PostRiichiPct!H4 / AllPct!$B$7</f>
        <v>1.122822855</v>
      </c>
      <c r="J5" s="43">
        <f>PostRiichiPct!I4 / AllPct!$B$8</f>
        <v>1.08519567</v>
      </c>
      <c r="K5" s="44">
        <f>PostRiichiPct!J4 / AllPct!$B$9</f>
        <v>0.8573300154</v>
      </c>
    </row>
    <row r="6">
      <c r="B6" s="3">
        <v>4.0</v>
      </c>
      <c r="C6" s="51">
        <f>PostRiichiPct!B5 / AllPct!$B$1</f>
        <v>0.3109830785</v>
      </c>
      <c r="D6" s="43">
        <f>PostRiichiPct!C5 / AllPct!$B$2</f>
        <v>1.07553432</v>
      </c>
      <c r="E6" s="43">
        <f>PostRiichiPct!D5 / AllPct!$B$3</f>
        <v>1.070401037</v>
      </c>
      <c r="F6" s="42">
        <f>PostRiichiPct!E5 / AllPct!$B$4</f>
        <v>0.0001551460794</v>
      </c>
      <c r="G6" s="43">
        <f>PostRiichiPct!F5 / AllPct!$B$5</f>
        <v>1.024331757</v>
      </c>
      <c r="H6" s="43">
        <f>PostRiichiPct!G5 / AllPct!$B$6</f>
        <v>1.042042409</v>
      </c>
      <c r="I6" s="43">
        <f>PostRiichiPct!H5 / AllPct!$B$7</f>
        <v>0.8091131344</v>
      </c>
      <c r="J6" s="43">
        <f>PostRiichiPct!I5 / AllPct!$B$8</f>
        <v>1.078778095</v>
      </c>
      <c r="K6" s="44">
        <f>PostRiichiPct!J5 / AllPct!$B$9</f>
        <v>0.9762133975</v>
      </c>
    </row>
    <row r="7">
      <c r="B7" s="3">
        <v>5.0</v>
      </c>
      <c r="C7" s="51">
        <f>PostRiichiPct!B6 / AllPct!$B$1</f>
        <v>0.9751344655</v>
      </c>
      <c r="D7" s="43">
        <f>PostRiichiPct!C6 / AllPct!$B$2</f>
        <v>0.6291937669</v>
      </c>
      <c r="E7" s="43">
        <f>PostRiichiPct!D6 / AllPct!$B$3</f>
        <v>1.12186334</v>
      </c>
      <c r="F7" s="43">
        <f>PostRiichiPct!E6 / AllPct!$B$4</f>
        <v>1.021145069</v>
      </c>
      <c r="G7" s="42">
        <f>PostRiichiPct!F6 / AllPct!$B$5</f>
        <v>0.0004796202006</v>
      </c>
      <c r="H7" s="43">
        <f>PostRiichiPct!G6 / AllPct!$B$6</f>
        <v>1.019679238</v>
      </c>
      <c r="I7" s="43">
        <f>PostRiichiPct!H6 / AllPct!$B$7</f>
        <v>1.124036052</v>
      </c>
      <c r="J7" s="43">
        <f>PostRiichiPct!I6 / AllPct!$B$8</f>
        <v>0.641775573</v>
      </c>
      <c r="K7" s="44">
        <f>PostRiichiPct!J6 / AllPct!$B$9</f>
        <v>0.9922523776</v>
      </c>
    </row>
    <row r="8">
      <c r="B8" s="3">
        <v>6.0</v>
      </c>
      <c r="C8" s="51">
        <f>PostRiichiPct!B7 / AllPct!$B$1</f>
        <v>0.9735279872</v>
      </c>
      <c r="D8" s="43">
        <f>PostRiichiPct!C7 / AllPct!$B$2</f>
        <v>1.094818804</v>
      </c>
      <c r="E8" s="43">
        <f>PostRiichiPct!D7 / AllPct!$B$3</f>
        <v>0.8027895074</v>
      </c>
      <c r="F8" s="43">
        <f>PostRiichiPct!E7 / AllPct!$B$4</f>
        <v>1.048202188</v>
      </c>
      <c r="G8" s="43">
        <f>PostRiichiPct!F7 / AllPct!$B$5</f>
        <v>1.035413375</v>
      </c>
      <c r="H8" s="42">
        <f>PostRiichiPct!G7 / AllPct!$B$6</f>
        <v>0.000270619127</v>
      </c>
      <c r="I8" s="43">
        <f>PostRiichiPct!H7 / AllPct!$B$7</f>
        <v>1.082775241</v>
      </c>
      <c r="J8" s="43">
        <f>PostRiichiPct!I7 / AllPct!$B$8</f>
        <v>1.056727202</v>
      </c>
      <c r="K8" s="44">
        <f>PostRiichiPct!J7 / AllPct!$B$9</f>
        <v>0.3057105347</v>
      </c>
    </row>
    <row r="9">
      <c r="B9" s="3">
        <v>7.0</v>
      </c>
      <c r="C9" s="51">
        <f>PostRiichiPct!B8 / AllPct!$B$1</f>
        <v>0.878380661</v>
      </c>
      <c r="D9" s="43">
        <f>PostRiichiPct!C8 / AllPct!$B$2</f>
        <v>1.079444779</v>
      </c>
      <c r="E9" s="43">
        <f>PostRiichiPct!D8 / AllPct!$B$3</f>
        <v>1.131434418</v>
      </c>
      <c r="F9" s="43">
        <f>PostRiichiPct!E8 / AllPct!$B$4</f>
        <v>0.6892466983</v>
      </c>
      <c r="G9" s="43">
        <f>PostRiichiPct!F8 / AllPct!$B$5</f>
        <v>1.042333904</v>
      </c>
      <c r="H9" s="43">
        <f>PostRiichiPct!G8 / AllPct!$B$6</f>
        <v>1.013597655</v>
      </c>
      <c r="I9" s="42">
        <f>PostRiichiPct!H8 / AllPct!$B$7</f>
        <v>0.0002712476316</v>
      </c>
      <c r="J9" s="43">
        <f>PostRiichiPct!I8 / AllPct!$B$8</f>
        <v>0.9895134865</v>
      </c>
      <c r="K9" s="44">
        <f>PostRiichiPct!J8 / AllPct!$B$9</f>
        <v>0.8964968528</v>
      </c>
    </row>
    <row r="10">
      <c r="B10" s="3">
        <v>8.0</v>
      </c>
      <c r="C10" s="51">
        <f>PostRiichiPct!B9 / AllPct!$B$1</f>
        <v>0.9986246645</v>
      </c>
      <c r="D10" s="43">
        <f>PostRiichiPct!C9 / AllPct!$B$2</f>
        <v>0.9809335365</v>
      </c>
      <c r="E10" s="43">
        <f>PostRiichiPct!D9 / AllPct!$B$3</f>
        <v>1.102845648</v>
      </c>
      <c r="F10" s="43">
        <f>PostRiichiPct!E9 / AllPct!$B$4</f>
        <v>1.063728807</v>
      </c>
      <c r="G10" s="43">
        <f>PostRiichiPct!F9 / AllPct!$B$5</f>
        <v>0.6932265026</v>
      </c>
      <c r="H10" s="43">
        <f>PostRiichiPct!G9 / AllPct!$B$6</f>
        <v>1.037369705</v>
      </c>
      <c r="I10" s="43">
        <f>PostRiichiPct!H9 / AllPct!$B$7</f>
        <v>1.074308878</v>
      </c>
      <c r="J10" s="42">
        <f>PostRiichiPct!I9 / AllPct!$B$8</f>
        <v>0.0002942638412</v>
      </c>
      <c r="K10" s="44">
        <f>PostRiichiPct!J9 / AllPct!$B$9</f>
        <v>0.9006682246</v>
      </c>
    </row>
    <row r="11">
      <c r="B11" s="5">
        <v>9.0</v>
      </c>
      <c r="C11" s="52">
        <f>PostRiichiPct!B10 / AllPct!$B$1</f>
        <v>0.9698325725</v>
      </c>
      <c r="D11" s="46">
        <f>PostRiichiPct!C10 / AllPct!$B$2</f>
        <v>1.056762624</v>
      </c>
      <c r="E11" s="46">
        <f>PostRiichiPct!D10 / AllPct!$B$3</f>
        <v>1.027669962</v>
      </c>
      <c r="F11" s="46">
        <f>PostRiichiPct!E10 / AllPct!$B$4</f>
        <v>1.035428266</v>
      </c>
      <c r="G11" s="46">
        <f>PostRiichiPct!F10 / AllPct!$B$5</f>
        <v>1.035362936</v>
      </c>
      <c r="H11" s="46">
        <f>PostRiichiPct!G10 / AllPct!$B$6</f>
        <v>0.7254301354</v>
      </c>
      <c r="I11" s="46">
        <f>PostRiichiPct!H10 / AllPct!$B$7</f>
        <v>1.085072109</v>
      </c>
      <c r="J11" s="46">
        <f>PostRiichiPct!I10 / AllPct!$B$8</f>
        <v>1.02373923</v>
      </c>
      <c r="K11" s="47">
        <f>PostRiichiPct!J10 / AllPct!$B$9</f>
        <v>0.0003955368661</v>
      </c>
    </row>
  </sheetData>
  <mergeCells count="2">
    <mergeCell ref="C1:K1"/>
    <mergeCell ref="A3:A11"/>
  </mergeCells>
  <conditionalFormatting sqref="D3:K3 K5:K10 J5:J9 I5:I8 H4:H7 G5:G6 F5 D5:D11 E6:E11 F7:F11 G8:G11 H9:H11 I10:I11 J11 I4:K4 E4:G4 C4:C11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10" width="4.5"/>
    <col customWidth="1" min="11" max="11" width="6.25"/>
  </cols>
  <sheetData>
    <row r="1">
      <c r="A1" s="7" t="s">
        <v>53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7">
        <v>1.0</v>
      </c>
      <c r="B2" s="7">
        <v>4073.0</v>
      </c>
      <c r="C2" s="7">
        <v>5741.0</v>
      </c>
      <c r="D2" s="7">
        <v>6740.0</v>
      </c>
      <c r="E2" s="7">
        <v>7612.0</v>
      </c>
      <c r="F2" s="7">
        <v>6498.0</v>
      </c>
      <c r="G2" s="7">
        <v>6833.0</v>
      </c>
      <c r="H2" s="7">
        <v>7071.0</v>
      </c>
      <c r="I2" s="7">
        <v>6098.0</v>
      </c>
      <c r="J2" s="7">
        <v>4604.0</v>
      </c>
      <c r="K2" s="7">
        <v>120558.0</v>
      </c>
      <c r="L2" s="8">
        <f t="shared" ref="L2:L10" si="1">Sum(B2:K2)</f>
        <v>175828</v>
      </c>
    </row>
    <row r="3">
      <c r="A3" s="7">
        <v>2.0</v>
      </c>
      <c r="B3" s="7">
        <v>3877.0</v>
      </c>
      <c r="C3" s="7">
        <v>5589.0</v>
      </c>
      <c r="D3" s="7">
        <v>6595.0</v>
      </c>
      <c r="E3" s="7">
        <v>6651.0</v>
      </c>
      <c r="F3" s="7">
        <v>7304.0</v>
      </c>
      <c r="G3" s="7">
        <v>6744.0</v>
      </c>
      <c r="H3" s="7">
        <v>6966.0</v>
      </c>
      <c r="I3" s="7">
        <v>6145.0</v>
      </c>
      <c r="J3" s="7">
        <v>4509.0</v>
      </c>
      <c r="K3" s="7">
        <v>120566.0</v>
      </c>
      <c r="L3" s="8">
        <f t="shared" si="1"/>
        <v>174946</v>
      </c>
    </row>
    <row r="4">
      <c r="A4" s="7">
        <v>3.0</v>
      </c>
      <c r="B4" s="7">
        <v>3821.0</v>
      </c>
      <c r="C4" s="7">
        <v>5062.0</v>
      </c>
      <c r="D4" s="7">
        <v>6644.0</v>
      </c>
      <c r="E4" s="7">
        <v>6387.0</v>
      </c>
      <c r="F4" s="7">
        <v>6147.0</v>
      </c>
      <c r="G4" s="7">
        <v>7477.0</v>
      </c>
      <c r="H4" s="7">
        <v>7089.0</v>
      </c>
      <c r="I4" s="7">
        <v>5943.0</v>
      </c>
      <c r="J4" s="7">
        <v>4651.0</v>
      </c>
      <c r="K4" s="7">
        <v>119832.0</v>
      </c>
      <c r="L4" s="8">
        <f t="shared" si="1"/>
        <v>173053</v>
      </c>
    </row>
    <row r="5">
      <c r="A5" s="7">
        <v>4.0</v>
      </c>
      <c r="B5" s="7">
        <v>5331.0</v>
      </c>
      <c r="C5" s="7">
        <v>5518.0</v>
      </c>
      <c r="D5" s="7">
        <v>5961.0</v>
      </c>
      <c r="E5" s="7">
        <v>6277.0</v>
      </c>
      <c r="F5" s="7">
        <v>6205.0</v>
      </c>
      <c r="G5" s="7">
        <v>6320.0</v>
      </c>
      <c r="H5" s="7">
        <v>7657.0</v>
      </c>
      <c r="I5" s="7">
        <v>6026.0</v>
      </c>
      <c r="J5" s="7">
        <v>4600.0</v>
      </c>
      <c r="K5" s="7">
        <v>120201.0</v>
      </c>
      <c r="L5" s="8">
        <f t="shared" si="1"/>
        <v>174096</v>
      </c>
    </row>
    <row r="6">
      <c r="A6" s="7">
        <v>5.0</v>
      </c>
      <c r="B6" s="7">
        <v>4643.0</v>
      </c>
      <c r="C6" s="7">
        <v>6689.0</v>
      </c>
      <c r="D6" s="7">
        <v>6484.0</v>
      </c>
      <c r="E6" s="7">
        <v>6045.0</v>
      </c>
      <c r="F6" s="7">
        <v>5955.0</v>
      </c>
      <c r="G6" s="7">
        <v>6071.0</v>
      </c>
      <c r="H6" s="7">
        <v>6523.0</v>
      </c>
      <c r="I6" s="7">
        <v>6693.0</v>
      </c>
      <c r="J6" s="7">
        <v>4603.0</v>
      </c>
      <c r="K6" s="7">
        <v>119755.0</v>
      </c>
      <c r="L6" s="8">
        <f t="shared" si="1"/>
        <v>173461</v>
      </c>
    </row>
    <row r="7">
      <c r="A7" s="7">
        <v>6.0</v>
      </c>
      <c r="B7" s="7">
        <v>4507.0</v>
      </c>
      <c r="C7" s="7">
        <v>6064.0</v>
      </c>
      <c r="D7" s="7">
        <v>7587.0</v>
      </c>
      <c r="E7" s="7">
        <v>6338.0</v>
      </c>
      <c r="F7" s="7">
        <v>6147.0</v>
      </c>
      <c r="G7" s="7">
        <v>6236.0</v>
      </c>
      <c r="H7" s="7">
        <v>6152.0</v>
      </c>
      <c r="I7" s="7">
        <v>5443.0</v>
      </c>
      <c r="J7" s="7">
        <v>5247.0</v>
      </c>
      <c r="K7" s="7">
        <v>120156.0</v>
      </c>
      <c r="L7" s="8">
        <f t="shared" si="1"/>
        <v>173877</v>
      </c>
    </row>
    <row r="8">
      <c r="A8" s="7">
        <v>7.0</v>
      </c>
      <c r="B8" s="7">
        <v>4668.0</v>
      </c>
      <c r="C8" s="7">
        <v>6008.0</v>
      </c>
      <c r="D8" s="7">
        <v>6978.0</v>
      </c>
      <c r="E8" s="7">
        <v>7338.0</v>
      </c>
      <c r="F8" s="7">
        <v>6260.0</v>
      </c>
      <c r="G8" s="7">
        <v>6388.0</v>
      </c>
      <c r="H8" s="7">
        <v>6615.0</v>
      </c>
      <c r="I8" s="7">
        <v>4996.0</v>
      </c>
      <c r="J8" s="7">
        <v>3935.0</v>
      </c>
      <c r="K8" s="7">
        <v>119999.0</v>
      </c>
      <c r="L8" s="8">
        <f t="shared" si="1"/>
        <v>173185</v>
      </c>
    </row>
    <row r="9">
      <c r="A9" s="7">
        <v>8.0</v>
      </c>
      <c r="B9" s="7">
        <v>4643.0</v>
      </c>
      <c r="C9" s="7">
        <v>6127.0</v>
      </c>
      <c r="D9" s="7">
        <v>6950.0</v>
      </c>
      <c r="E9" s="7">
        <v>6914.0</v>
      </c>
      <c r="F9" s="7">
        <v>7300.0</v>
      </c>
      <c r="G9" s="7">
        <v>6499.0</v>
      </c>
      <c r="H9" s="7">
        <v>6573.0</v>
      </c>
      <c r="I9" s="7">
        <v>5560.0</v>
      </c>
      <c r="J9" s="7">
        <v>3945.0</v>
      </c>
      <c r="K9" s="7">
        <v>119992.0</v>
      </c>
      <c r="L9" s="8">
        <f t="shared" si="1"/>
        <v>174503</v>
      </c>
    </row>
    <row r="10">
      <c r="A10" s="7">
        <v>9.0</v>
      </c>
      <c r="B10" s="7">
        <v>4548.0</v>
      </c>
      <c r="C10" s="7">
        <v>6048.0</v>
      </c>
      <c r="D10" s="7">
        <v>7058.0</v>
      </c>
      <c r="E10" s="7">
        <v>6782.0</v>
      </c>
      <c r="F10" s="7">
        <v>6607.0</v>
      </c>
      <c r="G10" s="7">
        <v>7579.0</v>
      </c>
      <c r="H10" s="7">
        <v>6739.0</v>
      </c>
      <c r="I10" s="7">
        <v>5764.0</v>
      </c>
      <c r="J10" s="7">
        <v>3898.0</v>
      </c>
      <c r="K10" s="7">
        <v>120231.0</v>
      </c>
      <c r="L10" s="8">
        <f t="shared" si="1"/>
        <v>175254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10" width="4.5"/>
    <col customWidth="1" min="11" max="11" width="6.25"/>
  </cols>
  <sheetData>
    <row r="1">
      <c r="A1" s="7" t="s">
        <v>53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7">
        <v>1.0</v>
      </c>
      <c r="B2" s="32">
        <f>UraData!B2/UraData!$L2</f>
        <v>0.02316468367</v>
      </c>
      <c r="C2" s="32">
        <f>UraData!C2/UraData!$L2</f>
        <v>0.03265122734</v>
      </c>
      <c r="D2" s="32">
        <f>UraData!D2/UraData!$L2</f>
        <v>0.03833291626</v>
      </c>
      <c r="E2" s="32">
        <f>UraData!E2/UraData!$L2</f>
        <v>0.04329230839</v>
      </c>
      <c r="F2" s="32">
        <f>UraData!F2/UraData!$L2</f>
        <v>0.03695657119</v>
      </c>
      <c r="G2" s="32">
        <f>UraData!G2/UraData!$L2</f>
        <v>0.03886184225</v>
      </c>
      <c r="H2" s="32">
        <f>UraData!H2/UraData!$L2</f>
        <v>0.04021543781</v>
      </c>
      <c r="I2" s="32">
        <f>UraData!I2/UraData!$L2</f>
        <v>0.03468162067</v>
      </c>
      <c r="J2" s="32">
        <f>UraData!J2/UraData!$L2</f>
        <v>0.02618468048</v>
      </c>
      <c r="K2" s="32">
        <f>UraData!K2/UraData!$L2</f>
        <v>0.6856587119</v>
      </c>
    </row>
    <row r="3">
      <c r="A3" s="7">
        <v>2.0</v>
      </c>
      <c r="B3" s="32">
        <f>UraData!B3/UraData!$L3</f>
        <v>0.022161124</v>
      </c>
      <c r="C3" s="32">
        <f>UraData!C3/UraData!$L3</f>
        <v>0.03194700079</v>
      </c>
      <c r="D3" s="32">
        <f>UraData!D3/UraData!$L3</f>
        <v>0.03769734661</v>
      </c>
      <c r="E3" s="32">
        <f>UraData!E3/UraData!$L3</f>
        <v>0.03801744538</v>
      </c>
      <c r="F3" s="32">
        <f>UraData!F3/UraData!$L3</f>
        <v>0.04175002572</v>
      </c>
      <c r="G3" s="32">
        <f>UraData!G3/UraData!$L3</f>
        <v>0.03854903799</v>
      </c>
      <c r="H3" s="32">
        <f>UraData!H3/UraData!$L3</f>
        <v>0.03981800098</v>
      </c>
      <c r="I3" s="32">
        <f>UraData!I3/UraData!$L3</f>
        <v>0.03512512432</v>
      </c>
      <c r="J3" s="32">
        <f>UraData!J3/UraData!$L3</f>
        <v>0.0257736673</v>
      </c>
      <c r="K3" s="32">
        <f>UraData!K3/UraData!$L3</f>
        <v>0.6891612269</v>
      </c>
    </row>
    <row r="4">
      <c r="A4" s="7">
        <v>3.0</v>
      </c>
      <c r="B4" s="32">
        <f>UraData!B4/UraData!$L4</f>
        <v>0.02207994083</v>
      </c>
      <c r="C4" s="32">
        <f>UraData!C4/UraData!$L4</f>
        <v>0.02925115427</v>
      </c>
      <c r="D4" s="32">
        <f>UraData!D4/UraData!$L4</f>
        <v>0.0383928623</v>
      </c>
      <c r="E4" s="32">
        <f>UraData!E4/UraData!$L4</f>
        <v>0.03690776814</v>
      </c>
      <c r="F4" s="32">
        <f>UraData!F4/UraData!$L4</f>
        <v>0.03552090978</v>
      </c>
      <c r="G4" s="32">
        <f>UraData!G4/UraData!$L4</f>
        <v>0.04320641653</v>
      </c>
      <c r="H4" s="32">
        <f>UraData!H4/UraData!$L4</f>
        <v>0.04096432885</v>
      </c>
      <c r="I4" s="32">
        <f>UraData!I4/UraData!$L4</f>
        <v>0.03434208017</v>
      </c>
      <c r="J4" s="32">
        <f>UraData!J4/UraData!$L4</f>
        <v>0.02687615933</v>
      </c>
      <c r="K4" s="32">
        <f>UraData!K4/UraData!$L4</f>
        <v>0.6924583798</v>
      </c>
    </row>
    <row r="5">
      <c r="A5" s="7">
        <v>4.0</v>
      </c>
      <c r="B5" s="32">
        <f>UraData!B5/UraData!$L5</f>
        <v>0.03062103667</v>
      </c>
      <c r="C5" s="32">
        <f>UraData!C5/UraData!$L5</f>
        <v>0.0316951567</v>
      </c>
      <c r="D5" s="32">
        <f>UraData!D5/UraData!$L5</f>
        <v>0.0342397298</v>
      </c>
      <c r="E5" s="32">
        <f>UraData!E5/UraData!$L5</f>
        <v>0.03605482033</v>
      </c>
      <c r="F5" s="32">
        <f>UraData!F5/UraData!$L5</f>
        <v>0.0356412554</v>
      </c>
      <c r="G5" s="32">
        <f>UraData!G5/UraData!$L5</f>
        <v>0.0363018105</v>
      </c>
      <c r="H5" s="32">
        <f>UraData!H5/UraData!$L5</f>
        <v>0.04398148148</v>
      </c>
      <c r="I5" s="32">
        <f>UraData!I5/UraData!$L5</f>
        <v>0.03461308703</v>
      </c>
      <c r="J5" s="32">
        <f>UraData!J5/UraData!$L5</f>
        <v>0.02642220384</v>
      </c>
      <c r="K5" s="32">
        <f>UraData!K5/UraData!$L5</f>
        <v>0.6904294183</v>
      </c>
    </row>
    <row r="6">
      <c r="A6" s="7">
        <v>5.0</v>
      </c>
      <c r="B6" s="32">
        <f>UraData!B6/UraData!$L6</f>
        <v>0.02676682367</v>
      </c>
      <c r="C6" s="32">
        <f>UraData!C6/UraData!$L6</f>
        <v>0.03856198223</v>
      </c>
      <c r="D6" s="32">
        <f>UraData!D6/UraData!$L6</f>
        <v>0.03738016038</v>
      </c>
      <c r="E6" s="32">
        <f>UraData!E6/UraData!$L6</f>
        <v>0.03484933213</v>
      </c>
      <c r="F6" s="32">
        <f>UraData!F6/UraData!$L6</f>
        <v>0.03433048351</v>
      </c>
      <c r="G6" s="32">
        <f>UraData!G6/UraData!$L6</f>
        <v>0.03499922173</v>
      </c>
      <c r="H6" s="32">
        <f>UraData!H6/UraData!$L6</f>
        <v>0.03760499478</v>
      </c>
      <c r="I6" s="32">
        <f>UraData!I6/UraData!$L6</f>
        <v>0.03858504217</v>
      </c>
      <c r="J6" s="32">
        <f>UraData!J6/UraData!$L6</f>
        <v>0.02653622428</v>
      </c>
      <c r="K6" s="32">
        <f>UraData!K6/UraData!$L6</f>
        <v>0.6903857351</v>
      </c>
    </row>
    <row r="7">
      <c r="A7" s="7">
        <v>6.0</v>
      </c>
      <c r="B7" s="32">
        <f>UraData!B7/UraData!$L7</f>
        <v>0.02592062205</v>
      </c>
      <c r="C7" s="32">
        <f>UraData!C7/UraData!$L7</f>
        <v>0.03487522789</v>
      </c>
      <c r="D7" s="32">
        <f>UraData!D7/UraData!$L7</f>
        <v>0.04363429321</v>
      </c>
      <c r="E7" s="32">
        <f>UraData!E7/UraData!$L7</f>
        <v>0.03645105448</v>
      </c>
      <c r="F7" s="32">
        <f>UraData!F7/UraData!$L7</f>
        <v>0.03535257682</v>
      </c>
      <c r="G7" s="32">
        <f>UraData!G7/UraData!$L7</f>
        <v>0.0358644329</v>
      </c>
      <c r="H7" s="32">
        <f>UraData!H7/UraData!$L7</f>
        <v>0.03538133278</v>
      </c>
      <c r="I7" s="32">
        <f>UraData!I7/UraData!$L7</f>
        <v>0.0313037377</v>
      </c>
      <c r="J7" s="32">
        <f>UraData!J7/UraData!$L7</f>
        <v>0.03017650408</v>
      </c>
      <c r="K7" s="32">
        <f>UraData!K7/UraData!$L7</f>
        <v>0.6910402181</v>
      </c>
    </row>
    <row r="8">
      <c r="A8" s="7">
        <v>7.0</v>
      </c>
      <c r="B8" s="32">
        <f>UraData!B8/UraData!$L8</f>
        <v>0.02695383549</v>
      </c>
      <c r="C8" s="32">
        <f>UraData!C8/UraData!$L8</f>
        <v>0.03469122615</v>
      </c>
      <c r="D8" s="32">
        <f>UraData!D8/UraData!$L8</f>
        <v>0.04029217311</v>
      </c>
      <c r="E8" s="32">
        <f>UraData!E8/UraData!$L8</f>
        <v>0.04237087508</v>
      </c>
      <c r="F8" s="32">
        <f>UraData!F8/UraData!$L8</f>
        <v>0.03614631752</v>
      </c>
      <c r="G8" s="32">
        <f>UraData!G8/UraData!$L8</f>
        <v>0.03688541155</v>
      </c>
      <c r="H8" s="32">
        <f>UraData!H8/UraData!$L8</f>
        <v>0.03819614863</v>
      </c>
      <c r="I8" s="32">
        <f>UraData!I8/UraData!$L8</f>
        <v>0.02884776395</v>
      </c>
      <c r="J8" s="32">
        <f>UraData!J8/UraData!$L8</f>
        <v>0.02272136732</v>
      </c>
      <c r="K8" s="32">
        <f>UraData!K8/UraData!$L8</f>
        <v>0.6928948812</v>
      </c>
    </row>
    <row r="9">
      <c r="A9" s="7">
        <v>8.0</v>
      </c>
      <c r="B9" s="32">
        <f>UraData!B9/UraData!$L9</f>
        <v>0.02660699243</v>
      </c>
      <c r="C9" s="32">
        <f>UraData!C9/UraData!$L9</f>
        <v>0.03511114422</v>
      </c>
      <c r="D9" s="32">
        <f>UraData!D9/UraData!$L9</f>
        <v>0.03982739552</v>
      </c>
      <c r="E9" s="32">
        <f>UraData!E9/UraData!$L9</f>
        <v>0.03962109534</v>
      </c>
      <c r="F9" s="32">
        <f>UraData!F9/UraData!$L9</f>
        <v>0.04183309169</v>
      </c>
      <c r="G9" s="32">
        <f>UraData!G9/UraData!$L9</f>
        <v>0.03724291273</v>
      </c>
      <c r="H9" s="32">
        <f>UraData!H9/UraData!$L9</f>
        <v>0.03766697421</v>
      </c>
      <c r="I9" s="32">
        <f>UraData!I9/UraData!$L9</f>
        <v>0.03186191641</v>
      </c>
      <c r="J9" s="32">
        <f>UraData!J9/UraData!$L9</f>
        <v>0.0226070612</v>
      </c>
      <c r="K9" s="32">
        <f>UraData!K9/UraData!$L9</f>
        <v>0.6876214163</v>
      </c>
    </row>
    <row r="10">
      <c r="A10" s="7">
        <v>9.0</v>
      </c>
      <c r="B10" s="32">
        <f>UraData!B10/UraData!$L10</f>
        <v>0.02595090554</v>
      </c>
      <c r="C10" s="32">
        <f>UraData!C10/UraData!$L10</f>
        <v>0.03450991133</v>
      </c>
      <c r="D10" s="32">
        <f>UraData!D10/UraData!$L10</f>
        <v>0.04027297522</v>
      </c>
      <c r="E10" s="32">
        <f>UraData!E10/UraData!$L10</f>
        <v>0.03869811816</v>
      </c>
      <c r="F10" s="32">
        <f>UraData!F10/UraData!$L10</f>
        <v>0.03769956748</v>
      </c>
      <c r="G10" s="32">
        <f>UraData!G10/UraData!$L10</f>
        <v>0.04324580323</v>
      </c>
      <c r="H10" s="32">
        <f>UraData!H10/UraData!$L10</f>
        <v>0.03845275999</v>
      </c>
      <c r="I10" s="32">
        <f>UraData!I10/UraData!$L10</f>
        <v>0.03288940623</v>
      </c>
      <c r="J10" s="32">
        <f>UraData!J10/UraData!$L10</f>
        <v>0.02224200304</v>
      </c>
      <c r="K10" s="32">
        <f>UraData!K10/UraData!$L10</f>
        <v>0.6860385498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1.88"/>
    <col customWidth="1" min="3" max="3" width="5.0"/>
    <col customWidth="1" min="4" max="11" width="5.13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54</v>
      </c>
      <c r="B3" s="1">
        <v>1.0</v>
      </c>
      <c r="C3" s="56">
        <f>UraPct!B2 / AllPct!$B$1</f>
        <v>0.8428538209</v>
      </c>
      <c r="D3" s="39">
        <f>UraPct!C2 / AllPct!$B$2</f>
        <v>0.9640078443</v>
      </c>
      <c r="E3" s="39">
        <f>UraPct!D2 / AllPct!$B$3</f>
        <v>1.0034043</v>
      </c>
      <c r="F3" s="39">
        <f>UraPct!E2 / AllPct!$B$4</f>
        <v>1.116499006</v>
      </c>
      <c r="G3" s="39">
        <f>UraPct!F2 / AllPct!$B$5</f>
        <v>0.9808253179</v>
      </c>
      <c r="H3" s="39">
        <f>UraPct!G2 / AllPct!$B$6</f>
        <v>0.9987103854</v>
      </c>
      <c r="I3" s="39">
        <f>UraPct!H2 / AllPct!$B$7</f>
        <v>1.05457178</v>
      </c>
      <c r="J3" s="39">
        <f>UraPct!I2 / AllPct!$B$8</f>
        <v>1.017256842</v>
      </c>
      <c r="K3" s="40">
        <f>UraPct!J2 / AllPct!$B$9</f>
        <v>0.937995236</v>
      </c>
    </row>
    <row r="4">
      <c r="B4" s="3">
        <v>2.0</v>
      </c>
      <c r="C4" s="51">
        <f>UraPct!B3 / AllPct!$B$1</f>
        <v>0.8063390077</v>
      </c>
      <c r="D4" s="57">
        <f>UraPct!C3 / AllPct!$B$2</f>
        <v>0.9432159792</v>
      </c>
      <c r="E4" s="43">
        <f>UraPct!D3 / AllPct!$B$3</f>
        <v>0.9867675974</v>
      </c>
      <c r="F4" s="43">
        <f>UraPct!E3 / AllPct!$B$4</f>
        <v>0.9804614623</v>
      </c>
      <c r="G4" s="43">
        <f>UraPct!F3 / AllPct!$B$5</f>
        <v>1.108043331</v>
      </c>
      <c r="H4" s="43">
        <f>UraPct!G3 / AllPct!$B$6</f>
        <v>0.9906716293</v>
      </c>
      <c r="I4" s="43">
        <f>UraPct!H3 / AllPct!$B$7</f>
        <v>1.044149771</v>
      </c>
      <c r="J4" s="43">
        <f>UraPct!I3 / AllPct!$B$8</f>
        <v>1.030265379</v>
      </c>
      <c r="K4" s="44">
        <f>UraPct!J3 / AllPct!$B$9</f>
        <v>0.9232718024</v>
      </c>
    </row>
    <row r="5">
      <c r="B5" s="3">
        <v>3.0</v>
      </c>
      <c r="C5" s="51">
        <f>UraPct!B4 / AllPct!$B$1</f>
        <v>0.8033851339</v>
      </c>
      <c r="D5" s="43">
        <f>UraPct!C4 / AllPct!$B$2</f>
        <v>0.8636227326</v>
      </c>
      <c r="E5" s="57">
        <f>UraPct!D4 / AllPct!$B$3</f>
        <v>1.00497345</v>
      </c>
      <c r="F5" s="43">
        <f>UraPct!E4 / AllPct!$B$4</f>
        <v>0.951843133</v>
      </c>
      <c r="G5" s="43">
        <f>UraPct!F4 / AllPct!$B$5</f>
        <v>0.9427229448</v>
      </c>
      <c r="H5" s="43">
        <f>UraPct!G4 / AllPct!$B$6</f>
        <v>1.110361589</v>
      </c>
      <c r="I5" s="43">
        <f>UraPct!H4 / AllPct!$B$7</f>
        <v>1.074209993</v>
      </c>
      <c r="J5" s="43">
        <f>UraPct!I4 / AllPct!$B$8</f>
        <v>1.00729768</v>
      </c>
      <c r="K5" s="44">
        <f>UraPct!J4 / AllPct!$B$9</f>
        <v>0.9627655922</v>
      </c>
    </row>
    <row r="6">
      <c r="B6" s="3">
        <v>4.0</v>
      </c>
      <c r="C6" s="51">
        <f>UraPct!B5 / AllPct!$B$1</f>
        <v>1.114155415</v>
      </c>
      <c r="D6" s="43">
        <f>UraPct!C5 / AllPct!$B$2</f>
        <v>0.9357804338</v>
      </c>
      <c r="E6" s="43">
        <f>UraPct!D5 / AllPct!$B$3</f>
        <v>0.89626085</v>
      </c>
      <c r="F6" s="57">
        <f>UraPct!E5 / AllPct!$B$4</f>
        <v>0.9298457986</v>
      </c>
      <c r="G6" s="43">
        <f>UraPct!F5 / AllPct!$B$5</f>
        <v>0.9459169107</v>
      </c>
      <c r="H6" s="43">
        <f>UraPct!G5 / AllPct!$B$6</f>
        <v>0.9329201357</v>
      </c>
      <c r="I6" s="43">
        <f>UraPct!H5 / AllPct!$B$7</f>
        <v>1.153328963</v>
      </c>
      <c r="J6" s="43">
        <f>UraPct!I5 / AllPct!$B$8</f>
        <v>1.015246662</v>
      </c>
      <c r="K6" s="44">
        <f>UraPct!J5 / AllPct!$B$9</f>
        <v>0.9465038668</v>
      </c>
    </row>
    <row r="7">
      <c r="B7" s="3">
        <v>5.0</v>
      </c>
      <c r="C7" s="51">
        <f>UraPct!B6 / AllPct!$B$1</f>
        <v>0.973918743</v>
      </c>
      <c r="D7" s="43">
        <f>UraPct!C6 / AllPct!$B$2</f>
        <v>1.138519327</v>
      </c>
      <c r="E7" s="43">
        <f>UraPct!D6 / AllPct!$B$3</f>
        <v>0.9784649151</v>
      </c>
      <c r="F7" s="43">
        <f>UraPct!E6 / AllPct!$B$4</f>
        <v>0.8987565259</v>
      </c>
      <c r="G7" s="57">
        <f>UraPct!F6 / AllPct!$B$5</f>
        <v>0.9111290986</v>
      </c>
      <c r="H7" s="43">
        <f>UraPct!G6 / AllPct!$B$6</f>
        <v>0.8994449102</v>
      </c>
      <c r="I7" s="43">
        <f>UraPct!H6 / AllPct!$B$7</f>
        <v>0.9861179794</v>
      </c>
      <c r="J7" s="43">
        <f>UraPct!I6 / AllPct!$B$8</f>
        <v>1.131749249</v>
      </c>
      <c r="K7" s="44">
        <f>UraPct!J6 / AllPct!$B$9</f>
        <v>0.9505883401</v>
      </c>
    </row>
    <row r="8">
      <c r="B8" s="3">
        <v>6.0</v>
      </c>
      <c r="C8" s="51">
        <f>UraPct!B7 / AllPct!$B$1</f>
        <v>0.9431294485</v>
      </c>
      <c r="D8" s="43">
        <f>UraPct!C7 / AllPct!$B$2</f>
        <v>1.029670123</v>
      </c>
      <c r="E8" s="43">
        <f>UraPct!D7 / AllPct!$B$3</f>
        <v>1.142173403</v>
      </c>
      <c r="F8" s="43">
        <f>UraPct!E7 / AllPct!$B$4</f>
        <v>0.9400645893</v>
      </c>
      <c r="G8" s="43">
        <f>UraPct!F7 / AllPct!$B$5</f>
        <v>0.9382553975</v>
      </c>
      <c r="H8" s="57">
        <f>UraPct!G7 / AllPct!$B$6</f>
        <v>0.9216799701</v>
      </c>
      <c r="I8" s="43">
        <f>UraPct!H7 / AllPct!$B$7</f>
        <v>0.9278067606</v>
      </c>
      <c r="J8" s="43">
        <f>UraPct!I7 / AllPct!$B$8</f>
        <v>0.9181791608</v>
      </c>
      <c r="K8" s="44">
        <f>UraPct!J7 / AllPct!$B$9</f>
        <v>1.080991501</v>
      </c>
    </row>
    <row r="9">
      <c r="B9" s="3">
        <v>7.0</v>
      </c>
      <c r="C9" s="51">
        <f>UraPct!B8 / AllPct!$B$1</f>
        <v>0.9807232233</v>
      </c>
      <c r="D9" s="43">
        <f>UraPct!C8 / AllPct!$B$2</f>
        <v>1.024237582</v>
      </c>
      <c r="E9" s="43">
        <f>UraPct!D8 / AllPct!$B$3</f>
        <v>1.054689903</v>
      </c>
      <c r="F9" s="43">
        <f>UraPct!E8 / AllPct!$B$4</f>
        <v>1.092735446</v>
      </c>
      <c r="G9" s="43">
        <f>UraPct!F8 / AllPct!$B$5</f>
        <v>0.959321231</v>
      </c>
      <c r="H9" s="43">
        <f>UraPct!G8 / AllPct!$B$6</f>
        <v>0.9479180978</v>
      </c>
      <c r="I9" s="57">
        <f>UraPct!H8 / AllPct!$B$7</f>
        <v>1.001619841</v>
      </c>
      <c r="J9" s="43">
        <f>UraPct!I8 / AllPct!$B$8</f>
        <v>0.8461422706</v>
      </c>
      <c r="K9" s="44">
        <f>UraPct!J8 / AllPct!$B$9</f>
        <v>0.8139314253</v>
      </c>
    </row>
    <row r="10">
      <c r="B10" s="3">
        <v>8.0</v>
      </c>
      <c r="C10" s="51">
        <f>UraPct!B9 / AllPct!$B$1</f>
        <v>0.9681032365</v>
      </c>
      <c r="D10" s="43">
        <f>UraPct!C9 / AllPct!$B$2</f>
        <v>1.036635411</v>
      </c>
      <c r="E10" s="43">
        <f>UraPct!D9 / AllPct!$B$3</f>
        <v>1.042523862</v>
      </c>
      <c r="F10" s="43">
        <f>UraPct!E9 / AllPct!$B$4</f>
        <v>1.021819238</v>
      </c>
      <c r="G10" s="43">
        <f>UraPct!F9 / AllPct!$B$5</f>
        <v>1.110247897</v>
      </c>
      <c r="H10" s="43">
        <f>UraPct!G9 / AllPct!$B$6</f>
        <v>0.9571055196</v>
      </c>
      <c r="I10" s="43">
        <f>UraPct!H9 / AllPct!$B$7</f>
        <v>0.9877432695</v>
      </c>
      <c r="J10" s="57">
        <f>UraPct!I9 / AllPct!$B$8</f>
        <v>0.9345512652</v>
      </c>
      <c r="K10" s="44">
        <f>UraPct!J9 / AllPct!$B$9</f>
        <v>0.8098367179</v>
      </c>
    </row>
    <row r="11">
      <c r="B11" s="5">
        <v>9.0</v>
      </c>
      <c r="C11" s="52">
        <f>UraPct!B10 / AllPct!$B$1</f>
        <v>0.9442313224</v>
      </c>
      <c r="D11" s="46">
        <f>UraPct!C10 / AllPct!$B$2</f>
        <v>1.018884371</v>
      </c>
      <c r="E11" s="46">
        <f>UraPct!D10 / AllPct!$B$3</f>
        <v>1.054187379</v>
      </c>
      <c r="F11" s="46">
        <f>UraPct!E10 / AllPct!$B$4</f>
        <v>0.9980158619</v>
      </c>
      <c r="G11" s="46">
        <f>UraPct!F10 / AllPct!$B$5</f>
        <v>1.000544398</v>
      </c>
      <c r="H11" s="46">
        <f>UraPct!G10 / AllPct!$B$6</f>
        <v>1.111373787</v>
      </c>
      <c r="I11" s="46">
        <f>UraPct!H10 / AllPct!$B$7</f>
        <v>1.008348976</v>
      </c>
      <c r="J11" s="46">
        <f>UraPct!I10 / AllPct!$B$8</f>
        <v>0.9646888721</v>
      </c>
      <c r="K11" s="58">
        <f>UraPct!J10 / AllPct!$B$9</f>
        <v>0.7967594984</v>
      </c>
    </row>
  </sheetData>
  <mergeCells count="2">
    <mergeCell ref="C1:K1"/>
    <mergeCell ref="A3:A11"/>
  </mergeCells>
  <conditionalFormatting sqref="C3:K11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4.5"/>
    <col customWidth="1" min="3" max="9" width="5.38"/>
    <col customWidth="1" min="10" max="10" width="4.5"/>
    <col customWidth="1" min="11" max="12" width="6.25"/>
  </cols>
  <sheetData>
    <row r="1">
      <c r="A1" s="7" t="s">
        <v>55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59">
        <v>43836.0</v>
      </c>
      <c r="B2" s="7">
        <v>105.0</v>
      </c>
      <c r="C2" s="7">
        <v>12924.0</v>
      </c>
      <c r="D2" s="7">
        <v>5126.0</v>
      </c>
      <c r="E2" s="7">
        <v>3909.0</v>
      </c>
      <c r="F2" s="7">
        <v>12735.0</v>
      </c>
      <c r="G2" s="7">
        <v>67.0</v>
      </c>
      <c r="H2" s="7">
        <v>5614.0</v>
      </c>
      <c r="I2" s="7">
        <v>5844.0</v>
      </c>
      <c r="J2" s="7">
        <v>2394.0</v>
      </c>
      <c r="K2" s="7">
        <v>170623.0</v>
      </c>
      <c r="L2" s="8">
        <f t="shared" ref="L2:L5" si="1">sum(B2:K2)</f>
        <v>219341</v>
      </c>
    </row>
    <row r="3">
      <c r="A3" s="59">
        <v>43868.0</v>
      </c>
      <c r="B3" s="7">
        <v>3511.0</v>
      </c>
      <c r="C3" s="7">
        <v>88.0</v>
      </c>
      <c r="D3" s="7">
        <v>12707.0</v>
      </c>
      <c r="E3" s="7">
        <v>3444.0</v>
      </c>
      <c r="F3" s="7">
        <v>3681.0</v>
      </c>
      <c r="G3" s="7">
        <v>13658.0</v>
      </c>
      <c r="H3" s="7">
        <v>58.0</v>
      </c>
      <c r="I3" s="7">
        <v>4248.0</v>
      </c>
      <c r="J3" s="7">
        <v>5076.0</v>
      </c>
      <c r="K3" s="7">
        <v>171427.0</v>
      </c>
      <c r="L3" s="8">
        <f t="shared" si="1"/>
        <v>217898</v>
      </c>
    </row>
    <row r="4">
      <c r="A4" s="59">
        <v>43898.0</v>
      </c>
      <c r="B4" s="7">
        <v>4930.0</v>
      </c>
      <c r="C4" s="7">
        <v>4181.0</v>
      </c>
      <c r="D4" s="7">
        <v>59.0</v>
      </c>
      <c r="E4" s="7">
        <v>13454.0</v>
      </c>
      <c r="F4" s="7">
        <v>3660.0</v>
      </c>
      <c r="G4" s="7">
        <v>3443.0</v>
      </c>
      <c r="H4" s="7">
        <v>12766.0</v>
      </c>
      <c r="I4" s="7">
        <v>83.0</v>
      </c>
      <c r="J4" s="7">
        <v>3616.0</v>
      </c>
      <c r="K4" s="7">
        <v>171145.0</v>
      </c>
      <c r="L4" s="8">
        <f t="shared" si="1"/>
        <v>217337</v>
      </c>
    </row>
    <row r="5">
      <c r="A5" s="59">
        <v>43930.0</v>
      </c>
      <c r="B5" s="7">
        <v>2350.0</v>
      </c>
      <c r="C5" s="7">
        <v>5858.0</v>
      </c>
      <c r="D5" s="7">
        <v>5524.0</v>
      </c>
      <c r="E5" s="7">
        <v>63.0</v>
      </c>
      <c r="F5" s="7">
        <v>13004.0</v>
      </c>
      <c r="G5" s="7">
        <v>3925.0</v>
      </c>
      <c r="H5" s="7">
        <v>5331.0</v>
      </c>
      <c r="I5" s="7">
        <v>13002.0</v>
      </c>
      <c r="J5" s="7">
        <v>117.0</v>
      </c>
      <c r="K5" s="7">
        <v>171505.0</v>
      </c>
      <c r="L5" s="8">
        <f t="shared" si="1"/>
        <v>220679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10" width="5.63"/>
    <col customWidth="1" min="11" max="11" width="6.5"/>
  </cols>
  <sheetData>
    <row r="1">
      <c r="A1" s="7" t="s">
        <v>55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59">
        <v>43836.0</v>
      </c>
      <c r="B2" s="32">
        <f>AYKData!B2/AYKData!$L2</f>
        <v>0.0004787066713</v>
      </c>
      <c r="C2" s="32">
        <f>AYKData!C2/AYKData!$L2</f>
        <v>0.05892195258</v>
      </c>
      <c r="D2" s="32">
        <f>AYKData!D2/AYKData!$L2</f>
        <v>0.02337000378</v>
      </c>
      <c r="E2" s="32">
        <f>AYKData!E2/AYKData!$L2</f>
        <v>0.01782156551</v>
      </c>
      <c r="F2" s="32">
        <f>AYKData!F2/AYKData!$L2</f>
        <v>0.05806028057</v>
      </c>
      <c r="G2" s="32">
        <f>AYKData!G2/AYKData!$L2</f>
        <v>0.0003054604474</v>
      </c>
      <c r="H2" s="32">
        <f>AYKData!H2/AYKData!$L2</f>
        <v>0.02559485003</v>
      </c>
      <c r="I2" s="32">
        <f>AYKData!I2/AYKData!$L2</f>
        <v>0.02664344559</v>
      </c>
      <c r="J2" s="32">
        <f>AYKData!J2/AYKData!$L2</f>
        <v>0.01091451211</v>
      </c>
      <c r="K2" s="32">
        <f>AYKData!K2/AYKData!$L2</f>
        <v>0.7778892227</v>
      </c>
    </row>
    <row r="3">
      <c r="A3" s="59">
        <v>43868.0</v>
      </c>
      <c r="B3" s="32">
        <f>AYKData!B3/AYKData!$L3</f>
        <v>0.01611304372</v>
      </c>
      <c r="C3" s="32">
        <f>AYKData!C3/AYKData!$L3</f>
        <v>0.0004038586862</v>
      </c>
      <c r="D3" s="32">
        <f>AYKData!D3/AYKData!$L3</f>
        <v>0.05831627642</v>
      </c>
      <c r="E3" s="32">
        <f>AYKData!E3/AYKData!$L3</f>
        <v>0.0158055604</v>
      </c>
      <c r="F3" s="32">
        <f>AYKData!F3/AYKData!$L3</f>
        <v>0.01689322527</v>
      </c>
      <c r="G3" s="32">
        <f>AYKData!G3/AYKData!$L3</f>
        <v>0.06268070382</v>
      </c>
      <c r="H3" s="32">
        <f>AYKData!H3/AYKData!$L3</f>
        <v>0.0002661795886</v>
      </c>
      <c r="I3" s="32">
        <f>AYKData!I3/AYKData!$L3</f>
        <v>0.01949536021</v>
      </c>
      <c r="J3" s="32">
        <f>AYKData!J3/AYKData!$L3</f>
        <v>0.02329530331</v>
      </c>
      <c r="K3" s="32">
        <f>AYKData!K3/AYKData!$L3</f>
        <v>0.7867304886</v>
      </c>
    </row>
    <row r="4">
      <c r="A4" s="59">
        <v>43898.0</v>
      </c>
      <c r="B4" s="32">
        <f>AYKData!B4/AYKData!$L4</f>
        <v>0.02268366638</v>
      </c>
      <c r="C4" s="32">
        <f>AYKData!C4/AYKData!$L4</f>
        <v>0.0192374055</v>
      </c>
      <c r="D4" s="32">
        <f>AYKData!D4/AYKData!$L4</f>
        <v>0.0002714678127</v>
      </c>
      <c r="E4" s="32">
        <f>AYKData!E4/AYKData!$L4</f>
        <v>0.06190386359</v>
      </c>
      <c r="F4" s="32">
        <f>AYKData!F4/AYKData!$L4</f>
        <v>0.01684020668</v>
      </c>
      <c r="G4" s="32">
        <f>AYKData!G4/AYKData!$L4</f>
        <v>0.01584175727</v>
      </c>
      <c r="H4" s="32">
        <f>AYKData!H4/AYKData!$L4</f>
        <v>0.05873827282</v>
      </c>
      <c r="I4" s="32">
        <f>AYKData!I4/AYKData!$L4</f>
        <v>0.0003818953975</v>
      </c>
      <c r="J4" s="32">
        <f>AYKData!J4/AYKData!$L4</f>
        <v>0.01663775611</v>
      </c>
      <c r="K4" s="32">
        <f>AYKData!K4/AYKData!$L4</f>
        <v>0.7874637084</v>
      </c>
    </row>
    <row r="5">
      <c r="A5" s="59">
        <v>43930.0</v>
      </c>
      <c r="B5" s="32">
        <f>AYKData!B5/AYKData!$L5</f>
        <v>0.01064895164</v>
      </c>
      <c r="C5" s="32">
        <f>AYKData!C5/AYKData!$L5</f>
        <v>0.02654534414</v>
      </c>
      <c r="D5" s="32">
        <f>AYKData!D5/AYKData!$L5</f>
        <v>0.02503183357</v>
      </c>
      <c r="E5" s="32">
        <f>AYKData!E5/AYKData!$L5</f>
        <v>0.0002854825335</v>
      </c>
      <c r="F5" s="32">
        <f>AYKData!F5/AYKData!$L5</f>
        <v>0.05892722008</v>
      </c>
      <c r="G5" s="32">
        <f>AYKData!G5/AYKData!$L5</f>
        <v>0.01778601498</v>
      </c>
      <c r="H5" s="32">
        <f>AYKData!H5/AYKData!$L5</f>
        <v>0.02415726009</v>
      </c>
      <c r="I5" s="32">
        <f>AYKData!I5/AYKData!$L5</f>
        <v>0.05891815714</v>
      </c>
      <c r="J5" s="32">
        <f>AYKData!J5/AYKData!$L5</f>
        <v>0.0005301818478</v>
      </c>
      <c r="K5" s="32">
        <f>AYKData!K5/AYKData!$L5</f>
        <v>0.777169554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4.38"/>
    <col customWidth="1" min="3" max="10" width="5.13"/>
    <col customWidth="1" min="11" max="11" width="5.38"/>
    <col customWidth="1" min="12" max="12" width="5.0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36">
        <v>9.0</v>
      </c>
      <c r="L2" s="27" t="s">
        <v>40</v>
      </c>
    </row>
    <row r="3">
      <c r="A3" s="50" t="s">
        <v>55</v>
      </c>
      <c r="B3" s="1" t="s">
        <v>56</v>
      </c>
      <c r="C3" s="38">
        <f>AYKPct!B2 / AllPct!$B$1</f>
        <v>0.01741788288</v>
      </c>
      <c r="D3" s="39">
        <f>AYKPct!C2 / AllPct!$B$2</f>
        <v>1.739635203</v>
      </c>
      <c r="E3" s="39">
        <f>AYKPct!D2 / AllPct!$B$3</f>
        <v>0.6117343675</v>
      </c>
      <c r="F3" s="39">
        <f>AYKPct!E2 / AllPct!$B$4</f>
        <v>0.4596142114</v>
      </c>
      <c r="G3" s="39">
        <f>AYKPct!F2 / AllPct!$B$5</f>
        <v>1.540916576</v>
      </c>
      <c r="H3" s="53">
        <f>AYKPct!G2 / AllPct!$B$6</f>
        <v>0.007850027262</v>
      </c>
      <c r="I3" s="39">
        <f>AYKPct!H2 / AllPct!$B$7</f>
        <v>0.6711752505</v>
      </c>
      <c r="J3" s="39">
        <f>AYKPct!I2 / AllPct!$B$8</f>
        <v>0.7814867589</v>
      </c>
      <c r="K3" s="39">
        <f>AYKPct!J2 / AllPct!$B$9</f>
        <v>0.3909828255</v>
      </c>
      <c r="L3" s="60">
        <f>AYKPct!K2 / (1 - sum(AllPct!$B$1:$B$9))</f>
        <v>1.135714384</v>
      </c>
    </row>
    <row r="4">
      <c r="B4" s="3" t="s">
        <v>57</v>
      </c>
      <c r="C4" s="51">
        <f>AYKPct!B3 / AllPct!$B$1</f>
        <v>0.5862778296</v>
      </c>
      <c r="D4" s="42">
        <f>AYKPct!C3 / AllPct!$B$2</f>
        <v>0.01192368475</v>
      </c>
      <c r="E4" s="43">
        <f>AYKPct!D3 / AllPct!$B$3</f>
        <v>1.526489717</v>
      </c>
      <c r="F4" s="43">
        <f>AYKPct!E3 / AllPct!$B$4</f>
        <v>0.407621888</v>
      </c>
      <c r="G4" s="43">
        <f>AYKPct!F3 / AllPct!$B$5</f>
        <v>0.4483452471</v>
      </c>
      <c r="H4" s="43">
        <f>AYKPct!G3 / AllPct!$B$6</f>
        <v>1.610831248</v>
      </c>
      <c r="I4" s="42">
        <f>AYKPct!H3 / AllPct!$B$7</f>
        <v>0.006980042933</v>
      </c>
      <c r="J4" s="43">
        <f>AYKPct!I3 / AllPct!$B$8</f>
        <v>0.5718241589</v>
      </c>
      <c r="K4" s="43">
        <f>AYKPct!J3 / AllPct!$B$9</f>
        <v>0.8344911269</v>
      </c>
      <c r="L4" s="60">
        <f>AYKPct!K3 / (1 - sum(AllPct!$B$1:$B$9))</f>
        <v>1.148622588</v>
      </c>
    </row>
    <row r="5">
      <c r="B5" s="3" t="s">
        <v>58</v>
      </c>
      <c r="C5" s="51">
        <f>AYKPct!B4 / AllPct!$B$1</f>
        <v>0.8253518655</v>
      </c>
      <c r="D5" s="43">
        <f>AYKPct!C4 / AllPct!$B$2</f>
        <v>0.5679728244</v>
      </c>
      <c r="E5" s="42">
        <f>AYKPct!D4 / AllPct!$B$3</f>
        <v>0.007105954805</v>
      </c>
      <c r="F5" s="43">
        <f>AYKPct!E4 / AllPct!$B$4</f>
        <v>1.596486876</v>
      </c>
      <c r="G5" s="43">
        <f>AYKPct!F4 / AllPct!$B$5</f>
        <v>0.4469381368</v>
      </c>
      <c r="H5" s="43">
        <f>AYKPct!G4 / AllPct!$B$6</f>
        <v>0.4071172799</v>
      </c>
      <c r="I5" s="43">
        <f>AYKPct!H4 / AllPct!$B$7</f>
        <v>1.540297166</v>
      </c>
      <c r="J5" s="42">
        <f>AYKPct!I4 / AllPct!$B$8</f>
        <v>0.01120148651</v>
      </c>
      <c r="K5" s="43">
        <f>AYKPct!J4 / AllPct!$B$9</f>
        <v>0.5960025359</v>
      </c>
      <c r="L5" s="60">
        <f>AYKPct!K4 / (1 - sum(AllPct!$B$1:$B$9))</f>
        <v>1.149693086</v>
      </c>
    </row>
    <row r="6">
      <c r="B6" s="5" t="s">
        <v>59</v>
      </c>
      <c r="C6" s="52">
        <f>AYKPct!B5 / AllPct!$B$1</f>
        <v>0.3874652342</v>
      </c>
      <c r="D6" s="46">
        <f>AYKPct!C5 / AllPct!$B$2</f>
        <v>0.7837353163</v>
      </c>
      <c r="E6" s="46">
        <f>AYKPct!D5 / AllPct!$B$3</f>
        <v>0.6552345056</v>
      </c>
      <c r="F6" s="54">
        <f>AYKPct!E5 / AllPct!$B$4</f>
        <v>0.007362531054</v>
      </c>
      <c r="G6" s="46">
        <f>AYKPct!F5 / AllPct!$B$5</f>
        <v>1.563925102</v>
      </c>
      <c r="H6" s="46">
        <f>AYKPct!G5 / AllPct!$B$6</f>
        <v>0.4570827538</v>
      </c>
      <c r="I6" s="46">
        <f>AYKPct!H5 / AllPct!$B$7</f>
        <v>0.6334772455</v>
      </c>
      <c r="J6" s="46">
        <f>AYKPct!I5 / AllPct!$B$8</f>
        <v>1.72814584</v>
      </c>
      <c r="K6" s="54">
        <f>AYKPct!J5 / AllPct!$B$9</f>
        <v>0.01899232827</v>
      </c>
      <c r="L6" s="61">
        <f>AYKPct!K5 / (1 - sum(AllPct!$B$1:$B$9))</f>
        <v>1.134663671</v>
      </c>
    </row>
  </sheetData>
  <mergeCells count="2">
    <mergeCell ref="C1:K1"/>
    <mergeCell ref="A3:A6"/>
  </mergeCells>
  <conditionalFormatting sqref="D3 E3:E4 F3:F5 G3:G6 I3 J3:J4 K3:K5 L3:L6 C4:C6 H4:H6 D5:D6 I5:I6 E6 J6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.5"/>
    <col customWidth="1" min="3" max="9" width="5.38"/>
    <col customWidth="1" min="10" max="10" width="4.5"/>
    <col customWidth="1" min="11" max="11" width="6.25"/>
  </cols>
  <sheetData>
    <row r="1">
      <c r="A1" s="7" t="s">
        <v>60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59">
        <v>43837.0</v>
      </c>
      <c r="B2" s="7">
        <v>153.0</v>
      </c>
      <c r="C2" s="7">
        <v>15157.0</v>
      </c>
      <c r="D2" s="7">
        <v>19703.0</v>
      </c>
      <c r="E2" s="7">
        <v>5992.0</v>
      </c>
      <c r="F2" s="7">
        <v>15356.0</v>
      </c>
      <c r="G2" s="7">
        <v>17699.0</v>
      </c>
      <c r="H2" s="7">
        <v>96.0</v>
      </c>
      <c r="I2" s="7">
        <v>8493.0</v>
      </c>
      <c r="J2" s="7">
        <v>8014.0</v>
      </c>
      <c r="K2" s="7">
        <v>315868.0</v>
      </c>
      <c r="L2" s="8">
        <f t="shared" ref="L2:L4" si="1">sum(B2:K2)</f>
        <v>406531</v>
      </c>
    </row>
    <row r="3">
      <c r="A3" s="59">
        <v>43869.0</v>
      </c>
      <c r="B3" s="7">
        <v>7477.0</v>
      </c>
      <c r="C3" s="7">
        <v>122.0</v>
      </c>
      <c r="D3" s="7">
        <v>16831.0</v>
      </c>
      <c r="E3" s="7">
        <v>18302.0</v>
      </c>
      <c r="F3" s="7">
        <v>6962.0</v>
      </c>
      <c r="G3" s="7">
        <v>18420.0</v>
      </c>
      <c r="H3" s="7">
        <v>17109.0</v>
      </c>
      <c r="I3" s="7">
        <v>137.0</v>
      </c>
      <c r="J3" s="7">
        <v>7439.0</v>
      </c>
      <c r="K3" s="7">
        <v>337249.0</v>
      </c>
      <c r="L3" s="8">
        <f t="shared" si="1"/>
        <v>430048</v>
      </c>
    </row>
    <row r="4">
      <c r="A4" s="59">
        <v>43899.0</v>
      </c>
      <c r="B4" s="7">
        <v>7913.0</v>
      </c>
      <c r="C4" s="7">
        <v>8430.0</v>
      </c>
      <c r="D4" s="7">
        <v>99.0</v>
      </c>
      <c r="E4" s="7">
        <v>17732.0</v>
      </c>
      <c r="F4" s="7">
        <v>15493.0</v>
      </c>
      <c r="G4" s="7">
        <v>5968.0</v>
      </c>
      <c r="H4" s="7">
        <v>20229.0</v>
      </c>
      <c r="I4" s="7">
        <v>15336.0</v>
      </c>
      <c r="J4" s="7">
        <v>143.0</v>
      </c>
      <c r="K4" s="7">
        <v>316546.0</v>
      </c>
      <c r="L4" s="8">
        <f t="shared" si="1"/>
        <v>407889</v>
      </c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10" width="5.63"/>
    <col customWidth="1" min="11" max="11" width="6.5"/>
    <col customWidth="1" min="12" max="12" width="6.25"/>
  </cols>
  <sheetData>
    <row r="1">
      <c r="A1" s="7" t="s">
        <v>60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59">
        <v>43837.0</v>
      </c>
      <c r="B2" s="32">
        <f>A5KData!B2/A5KData!$L2</f>
        <v>0.0003763550627</v>
      </c>
      <c r="C2" s="32">
        <f>A5KData!C2/A5KData!$L2</f>
        <v>0.03728374958</v>
      </c>
      <c r="D2" s="32">
        <f>A5KData!D2/A5KData!$L2</f>
        <v>0.04846616863</v>
      </c>
      <c r="E2" s="32">
        <f>A5KData!E2/A5KData!$L2</f>
        <v>0.01473934337</v>
      </c>
      <c r="F2" s="32">
        <f>A5KData!F2/A5KData!$L2</f>
        <v>0.03777325714</v>
      </c>
      <c r="G2" s="32">
        <f>A5KData!G2/A5KData!$L2</f>
        <v>0.04353665526</v>
      </c>
      <c r="H2" s="32">
        <f>A5KData!H2/A5KData!$L2</f>
        <v>0.0002361443531</v>
      </c>
      <c r="I2" s="32">
        <f>A5KData!I2/A5KData!$L2</f>
        <v>0.02089139574</v>
      </c>
      <c r="J2" s="32">
        <f>A5KData!J2/A5KData!$L2</f>
        <v>0.01971313381</v>
      </c>
      <c r="K2" s="32">
        <f>A5KData!K2/A5KData!$L2</f>
        <v>0.7769837971</v>
      </c>
    </row>
    <row r="3">
      <c r="A3" s="59">
        <v>43869.0</v>
      </c>
      <c r="B3" s="32">
        <f>A5KData!B3/A5KData!$L3</f>
        <v>0.01738643128</v>
      </c>
      <c r="C3" s="32">
        <f>A5KData!C3/A5KData!$L3</f>
        <v>0.0002836892626</v>
      </c>
      <c r="D3" s="32">
        <f>A5KData!D3/A5KData!$L3</f>
        <v>0.03913749163</v>
      </c>
      <c r="E3" s="32">
        <f>A5KData!E3/A5KData!$L3</f>
        <v>0.04255804003</v>
      </c>
      <c r="F3" s="32">
        <f>A5KData!F3/A5KData!$L3</f>
        <v>0.01618889054</v>
      </c>
      <c r="G3" s="32">
        <f>A5KData!G3/A5KData!$L3</f>
        <v>0.04283242801</v>
      </c>
      <c r="H3" s="32">
        <f>A5KData!H3/A5KData!$L3</f>
        <v>0.0397839311</v>
      </c>
      <c r="I3" s="32">
        <f>A5KData!I3/A5KData!$L3</f>
        <v>0.00031856909</v>
      </c>
      <c r="J3" s="32">
        <f>A5KData!J3/A5KData!$L3</f>
        <v>0.01729806905</v>
      </c>
      <c r="K3" s="32">
        <f>A5KData!K3/A5KData!$L3</f>
        <v>0.78421246</v>
      </c>
    </row>
    <row r="4">
      <c r="A4" s="59">
        <v>43899.0</v>
      </c>
      <c r="B4" s="32">
        <f>A5KData!B4/A5KData!$L4</f>
        <v>0.01939988575</v>
      </c>
      <c r="C4" s="32">
        <f>A5KData!C4/A5KData!$L4</f>
        <v>0.02066738745</v>
      </c>
      <c r="D4" s="32">
        <f>A5KData!D4/A5KData!$L4</f>
        <v>0.0002427130911</v>
      </c>
      <c r="E4" s="32">
        <f>A5KData!E4/A5KData!$L4</f>
        <v>0.04347261142</v>
      </c>
      <c r="F4" s="32">
        <f>A5KData!F4/A5KData!$L4</f>
        <v>0.03798337293</v>
      </c>
      <c r="G4" s="32">
        <f>A5KData!G4/A5KData!$L4</f>
        <v>0.01463143159</v>
      </c>
      <c r="H4" s="32">
        <f>A5KData!H4/A5KData!$L4</f>
        <v>0.04959437494</v>
      </c>
      <c r="I4" s="32">
        <f>A5KData!I4/A5KData!$L4</f>
        <v>0.03759846429</v>
      </c>
      <c r="J4" s="32">
        <f>A5KData!J4/A5KData!$L4</f>
        <v>0.000350585576</v>
      </c>
      <c r="K4" s="32">
        <f>A5KData!K4/A5KData!$L4</f>
        <v>0.776059173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3" width="8.13"/>
    <col customWidth="1" min="4" max="8" width="6.25"/>
    <col customWidth="1" min="9" max="10" width="8.13"/>
  </cols>
  <sheetData>
    <row r="1">
      <c r="B1" s="13">
        <v>1.0</v>
      </c>
      <c r="C1" s="14">
        <v>2.0</v>
      </c>
      <c r="D1" s="14">
        <v>3.0</v>
      </c>
      <c r="E1" s="14">
        <v>4.0</v>
      </c>
      <c r="F1" s="14">
        <v>5.0</v>
      </c>
      <c r="G1" s="14">
        <v>6.0</v>
      </c>
      <c r="H1" s="14">
        <v>7.0</v>
      </c>
      <c r="I1" s="14">
        <v>8.0</v>
      </c>
      <c r="J1" s="15">
        <v>9.0</v>
      </c>
    </row>
    <row r="2">
      <c r="A2" s="16">
        <v>1.0</v>
      </c>
      <c r="B2" s="1" t="s">
        <v>35</v>
      </c>
      <c r="C2" s="17"/>
      <c r="D2" s="17"/>
      <c r="E2" s="18" t="s">
        <v>36</v>
      </c>
      <c r="F2" s="18" t="s">
        <v>37</v>
      </c>
      <c r="G2" s="17"/>
      <c r="H2" s="17"/>
      <c r="I2" s="17"/>
      <c r="J2" s="19"/>
    </row>
    <row r="3">
      <c r="A3" s="20">
        <v>2.0</v>
      </c>
      <c r="B3" s="3" t="s">
        <v>38</v>
      </c>
      <c r="C3" s="7" t="s">
        <v>35</v>
      </c>
      <c r="F3" s="7" t="s">
        <v>36</v>
      </c>
      <c r="G3" s="7" t="s">
        <v>37</v>
      </c>
      <c r="J3" s="21"/>
    </row>
    <row r="4">
      <c r="A4" s="20">
        <v>3.0</v>
      </c>
      <c r="B4" s="3" t="s">
        <v>38</v>
      </c>
      <c r="C4" s="7" t="s">
        <v>38</v>
      </c>
      <c r="D4" s="7" t="s">
        <v>35</v>
      </c>
      <c r="G4" s="7" t="s">
        <v>36</v>
      </c>
      <c r="H4" s="7" t="s">
        <v>37</v>
      </c>
      <c r="J4" s="21"/>
    </row>
    <row r="5">
      <c r="A5" s="20">
        <v>4.0</v>
      </c>
      <c r="B5" s="3" t="s">
        <v>36</v>
      </c>
      <c r="E5" s="7" t="s">
        <v>35</v>
      </c>
      <c r="H5" s="7" t="s">
        <v>36</v>
      </c>
      <c r="I5" s="7" t="s">
        <v>37</v>
      </c>
      <c r="J5" s="21"/>
    </row>
    <row r="6">
      <c r="A6" s="20">
        <v>5.0</v>
      </c>
      <c r="B6" s="3" t="s">
        <v>37</v>
      </c>
      <c r="C6" s="7" t="s">
        <v>36</v>
      </c>
      <c r="F6" s="7" t="s">
        <v>35</v>
      </c>
      <c r="I6" s="7" t="s">
        <v>36</v>
      </c>
      <c r="J6" s="4" t="s">
        <v>37</v>
      </c>
    </row>
    <row r="7">
      <c r="A7" s="20">
        <v>6.0</v>
      </c>
      <c r="B7" s="22"/>
      <c r="C7" s="7" t="s">
        <v>37</v>
      </c>
      <c r="D7" s="7" t="s">
        <v>36</v>
      </c>
      <c r="G7" s="7" t="s">
        <v>35</v>
      </c>
      <c r="J7" s="4" t="s">
        <v>36</v>
      </c>
    </row>
    <row r="8">
      <c r="A8" s="20">
        <v>7.0</v>
      </c>
      <c r="B8" s="22"/>
      <c r="D8" s="7" t="s">
        <v>37</v>
      </c>
      <c r="E8" s="7" t="s">
        <v>36</v>
      </c>
      <c r="H8" s="7" t="s">
        <v>35</v>
      </c>
      <c r="I8" s="7" t="s">
        <v>38</v>
      </c>
      <c r="J8" s="4" t="s">
        <v>38</v>
      </c>
    </row>
    <row r="9">
      <c r="A9" s="20">
        <v>8.0</v>
      </c>
      <c r="B9" s="22"/>
      <c r="E9" s="7" t="s">
        <v>37</v>
      </c>
      <c r="F9" s="7" t="s">
        <v>36</v>
      </c>
      <c r="I9" s="7" t="s">
        <v>35</v>
      </c>
      <c r="J9" s="4" t="s">
        <v>38</v>
      </c>
    </row>
    <row r="10">
      <c r="A10" s="23">
        <v>9.0</v>
      </c>
      <c r="B10" s="24"/>
      <c r="C10" s="25"/>
      <c r="D10" s="25"/>
      <c r="E10" s="25"/>
      <c r="F10" s="26" t="s">
        <v>37</v>
      </c>
      <c r="G10" s="26" t="s">
        <v>36</v>
      </c>
      <c r="H10" s="25"/>
      <c r="I10" s="25"/>
      <c r="J10" s="6" t="s">
        <v>35</v>
      </c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3.75"/>
    <col customWidth="1" min="3" max="3" width="4.5"/>
    <col customWidth="1" min="4" max="4" width="5.0"/>
    <col customWidth="1" min="5" max="5" width="5.13"/>
    <col customWidth="1" min="6" max="6" width="5.0"/>
    <col customWidth="1" min="7" max="7" width="5.13"/>
    <col customWidth="1" min="8" max="8" width="5.0"/>
    <col customWidth="1" min="9" max="9" width="5.13"/>
    <col customWidth="1" min="10" max="10" width="5.0"/>
    <col customWidth="1" min="11" max="11" width="4.25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61</v>
      </c>
      <c r="B3" s="1" t="s">
        <v>62</v>
      </c>
      <c r="C3" s="38">
        <f>A5KPct!B2 / AllPct!$B$1</f>
        <v>0.01369378953</v>
      </c>
      <c r="D3" s="39">
        <f>A5KPct!C2 / AllPct!$B$2</f>
        <v>1.100780277</v>
      </c>
      <c r="E3" s="39">
        <f>A5KPct!D2 / AllPct!$B$3</f>
        <v>1.268652812</v>
      </c>
      <c r="F3" s="39">
        <f>A5KPct!E2 / AllPct!$B$4</f>
        <v>0.3801243879</v>
      </c>
      <c r="G3" s="39">
        <f>A5KPct!F2 / AllPct!$B$5</f>
        <v>1.002500117</v>
      </c>
      <c r="H3" s="53">
        <f>A5KPct!G2 / AllPct!$B$6</f>
        <v>1.118848393</v>
      </c>
      <c r="I3" s="53">
        <f>A5KPct!H2 / AllPct!$B$7</f>
        <v>0.006192427193</v>
      </c>
      <c r="J3" s="39">
        <f>A5KPct!I2 / AllPct!$B$8</f>
        <v>0.6127716884</v>
      </c>
      <c r="K3" s="40">
        <f>A5KPct!J2 / AllPct!$B$9</f>
        <v>0.7061696098</v>
      </c>
    </row>
    <row r="4">
      <c r="B4" s="3" t="s">
        <v>63</v>
      </c>
      <c r="C4" s="51">
        <f>A5KPct!B3 / AllPct!$B$1</f>
        <v>0.6326104102</v>
      </c>
      <c r="D4" s="42">
        <f>A5KPct!C3 / AllPct!$B$2</f>
        <v>0.008375754813</v>
      </c>
      <c r="E4" s="43">
        <f>A5KPct!D3 / AllPct!$B$3</f>
        <v>1.024464904</v>
      </c>
      <c r="F4" s="43">
        <f>A5KPct!E3 / AllPct!$B$4</f>
        <v>1.097562389</v>
      </c>
      <c r="G4" s="43">
        <f>A5KPct!F3 / AllPct!$B$5</f>
        <v>0.4296522431</v>
      </c>
      <c r="H4" s="42">
        <f>A5KPct!G3 / AllPct!$B$6</f>
        <v>1.100750459</v>
      </c>
      <c r="I4" s="43">
        <f>A5KPct!H3 / AllPct!$B$7</f>
        <v>1.043256354</v>
      </c>
      <c r="J4" s="42">
        <f>A5KPct!I3 / AllPct!$B$8</f>
        <v>0.009344043912</v>
      </c>
      <c r="K4" s="44">
        <f>A5KPct!J3 / AllPct!$B$9</f>
        <v>0.6196564581</v>
      </c>
    </row>
    <row r="5">
      <c r="B5" s="5" t="s">
        <v>64</v>
      </c>
      <c r="C5" s="52">
        <f>A5KPct!B4 / AllPct!$B$1</f>
        <v>0.7058705427</v>
      </c>
      <c r="D5" s="46">
        <f>A5KPct!C4 / AllPct!$B$2</f>
        <v>0.6101921811</v>
      </c>
      <c r="E5" s="54">
        <f>A5KPct!D4 / AllPct!$B$3</f>
        <v>0.006353269799</v>
      </c>
      <c r="F5" s="46">
        <f>A5KPct!E4 / AllPct!$B$4</f>
        <v>1.121148981</v>
      </c>
      <c r="G5" s="46">
        <f>A5KPct!F4 / AllPct!$B$5</f>
        <v>1.008076578</v>
      </c>
      <c r="H5" s="54">
        <f>A5KPct!G4 / AllPct!$B$6</f>
        <v>0.3760131233</v>
      </c>
      <c r="I5" s="46">
        <f>A5KPct!H4 / AllPct!$B$7</f>
        <v>1.300516197</v>
      </c>
      <c r="J5" s="46">
        <f>A5KPct!I4 / AllPct!$B$8</f>
        <v>1.102811642</v>
      </c>
      <c r="K5" s="47">
        <f>A5KPct!J4 / AllPct!$B$9</f>
        <v>0.01255877842</v>
      </c>
    </row>
  </sheetData>
  <mergeCells count="2">
    <mergeCell ref="C1:K1"/>
    <mergeCell ref="A3:A5"/>
  </mergeCells>
  <conditionalFormatting sqref="C4:C5 D5 D3:H3 E4:I4 F5:J5 K3:K4 J3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.5"/>
    <col customWidth="1" min="3" max="9" width="5.38"/>
    <col customWidth="1" min="10" max="10" width="4.5"/>
    <col customWidth="1" min="11" max="11" width="6.25"/>
  </cols>
  <sheetData>
    <row r="1">
      <c r="A1" s="7" t="s">
        <v>65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59">
        <v>43838.0</v>
      </c>
      <c r="B2" s="7">
        <v>350.0</v>
      </c>
      <c r="C2" s="7">
        <v>19329.0</v>
      </c>
      <c r="D2" s="7">
        <v>26419.0</v>
      </c>
      <c r="E2" s="7">
        <v>21442.0</v>
      </c>
      <c r="F2" s="7">
        <v>18773.0</v>
      </c>
      <c r="G2" s="7">
        <v>23319.0</v>
      </c>
      <c r="H2" s="7">
        <v>20311.0</v>
      </c>
      <c r="I2" s="7">
        <v>256.0</v>
      </c>
      <c r="J2" s="7">
        <v>9947.0</v>
      </c>
      <c r="K2" s="7">
        <v>474526.0</v>
      </c>
      <c r="L2" s="8">
        <f t="shared" ref="L2:L3" si="1">Sum(B2:K2)</f>
        <v>614672</v>
      </c>
    </row>
    <row r="3">
      <c r="A3" s="59">
        <v>43870.0</v>
      </c>
      <c r="B3" s="7">
        <v>9830.0</v>
      </c>
      <c r="C3" s="7">
        <v>249.0</v>
      </c>
      <c r="D3" s="7">
        <v>20192.0</v>
      </c>
      <c r="E3" s="7">
        <v>23149.0</v>
      </c>
      <c r="F3" s="7">
        <v>19033.0</v>
      </c>
      <c r="G3" s="7">
        <v>21780.0</v>
      </c>
      <c r="H3" s="7">
        <v>26848.0</v>
      </c>
      <c r="I3" s="7">
        <v>19920.0</v>
      </c>
      <c r="J3" s="7">
        <v>373.0</v>
      </c>
      <c r="K3" s="7">
        <v>478852.0</v>
      </c>
      <c r="L3" s="8">
        <f t="shared" si="1"/>
        <v>620226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10" width="5.63"/>
    <col customWidth="1" min="11" max="11" width="6.5"/>
  </cols>
  <sheetData>
    <row r="1">
      <c r="A1" s="7" t="s">
        <v>65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</row>
    <row r="2">
      <c r="A2" s="59">
        <v>43838.0</v>
      </c>
      <c r="B2" s="32">
        <f>A6KData!B2/A6KData!$L2</f>
        <v>0.0005694093761</v>
      </c>
      <c r="C2" s="32">
        <f>A6KData!C2/A6KData!$L2</f>
        <v>0.03144603951</v>
      </c>
      <c r="D2" s="32">
        <f>A6KData!D2/A6KData!$L2</f>
        <v>0.04298064659</v>
      </c>
      <c r="E2" s="32">
        <f>A6KData!E2/A6KData!$L2</f>
        <v>0.03488364526</v>
      </c>
      <c r="F2" s="32">
        <f>A6KData!F2/A6KData!$L2</f>
        <v>0.03054149205</v>
      </c>
      <c r="G2" s="32">
        <f>A6KData!G2/A6KData!$L2</f>
        <v>0.0379373064</v>
      </c>
      <c r="H2" s="32">
        <f>A6KData!H2/A6KData!$L2</f>
        <v>0.03304363953</v>
      </c>
      <c r="I2" s="32">
        <f>A6KData!I2/A6KData!$L2</f>
        <v>0.0004164822865</v>
      </c>
      <c r="J2" s="32">
        <f>A6KData!J2/A6KData!$L2</f>
        <v>0.01618261447</v>
      </c>
      <c r="K2" s="32">
        <f>A6KData!K2/A6KData!$L2</f>
        <v>0.7719987245</v>
      </c>
    </row>
    <row r="3">
      <c r="A3" s="59">
        <v>43870.0</v>
      </c>
      <c r="B3" s="32">
        <f>A6KData!B3/A6KData!$L3</f>
        <v>0.01584906147</v>
      </c>
      <c r="C3" s="32">
        <f>A6KData!C3/A6KData!$L3</f>
        <v>0.0004014665622</v>
      </c>
      <c r="D3" s="32">
        <f>A6KData!D3/A6KData!$L3</f>
        <v>0.03255587479</v>
      </c>
      <c r="E3" s="32">
        <f>A6KData!E3/A6KData!$L3</f>
        <v>0.03732349176</v>
      </c>
      <c r="F3" s="32">
        <f>A6KData!F3/A6KData!$L3</f>
        <v>0.03068720112</v>
      </c>
      <c r="G3" s="32">
        <f>A6KData!G3/A6KData!$L3</f>
        <v>0.03511623183</v>
      </c>
      <c r="H3" s="32">
        <f>A6KData!H3/A6KData!$L3</f>
        <v>0.04328744683</v>
      </c>
      <c r="I3" s="32">
        <f>A6KData!I3/A6KData!$L3</f>
        <v>0.03211732498</v>
      </c>
      <c r="J3" s="32">
        <f>A6KData!J3/A6KData!$L3</f>
        <v>0.0006013936855</v>
      </c>
      <c r="K3" s="32">
        <f>A6KData!K3/A6KData!$L3</f>
        <v>0.772060507</v>
      </c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3.75"/>
    <col customWidth="1" min="3" max="3" width="4.38"/>
    <col customWidth="1" min="4" max="4" width="5.0"/>
    <col customWidth="1" min="5" max="5" width="5.13"/>
    <col customWidth="1" min="6" max="6" width="5.0"/>
    <col customWidth="1" min="7" max="7" width="5.13"/>
    <col customWidth="1" min="8" max="8" width="5.0"/>
    <col customWidth="1" min="9" max="9" width="5.13"/>
    <col customWidth="1" min="10" max="10" width="5.0"/>
    <col customWidth="1" min="11" max="11" width="4.25"/>
  </cols>
  <sheetData>
    <row r="1">
      <c r="A1" s="7"/>
      <c r="B1" s="7"/>
      <c r="C1" s="35" t="s">
        <v>41</v>
      </c>
    </row>
    <row r="2">
      <c r="A2" s="7"/>
      <c r="B2" s="4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50" t="s">
        <v>66</v>
      </c>
      <c r="B3" s="1" t="s">
        <v>67</v>
      </c>
      <c r="C3" s="38">
        <f>A6KPct!B2 / AllPct!$B$1</f>
        <v>0.02071812744</v>
      </c>
      <c r="D3" s="39">
        <f>A6KPct!C2 / AllPct!$B$2</f>
        <v>0.9284253989</v>
      </c>
      <c r="E3" s="39">
        <f>A6KPct!D2 / AllPct!$B$3</f>
        <v>1.125063517</v>
      </c>
      <c r="F3" s="39">
        <f>A6KPct!E2 / AllPct!$B$4</f>
        <v>0.899641454</v>
      </c>
      <c r="G3" s="39">
        <f>A6KPct!F2 / AllPct!$B$5</f>
        <v>0.8105694786</v>
      </c>
      <c r="H3" s="53">
        <f>A6KPct!G2 / AllPct!$B$6</f>
        <v>0.9749507408</v>
      </c>
      <c r="I3" s="53">
        <f>A6KPct!H2 / AllPct!$B$7</f>
        <v>0.8665052937</v>
      </c>
      <c r="J3" s="53">
        <f>A6KPct!I2 / AllPct!$B$8</f>
        <v>0.01221596475</v>
      </c>
      <c r="K3" s="40">
        <f>A6KPct!J2 / AllPct!$B$9</f>
        <v>0.5796983197</v>
      </c>
    </row>
    <row r="4">
      <c r="B4" s="5" t="s">
        <v>68</v>
      </c>
      <c r="C4" s="52">
        <f>A6KPct!B3 / AllPct!$B$1</f>
        <v>0.576672758</v>
      </c>
      <c r="D4" s="54">
        <f>A6KPct!C3 / AllPct!$B$2</f>
        <v>0.01185305873</v>
      </c>
      <c r="E4" s="46">
        <f>A6KPct!D3 / AllPct!$B$3</f>
        <v>0.8521841785</v>
      </c>
      <c r="F4" s="46">
        <f>A6KPct!E3 / AllPct!$B$4</f>
        <v>0.9625645527</v>
      </c>
      <c r="G4" s="46">
        <f>A6KPct!F3 / AllPct!$B$5</f>
        <v>0.8144365891</v>
      </c>
      <c r="H4" s="54">
        <f>A6KPct!G3 / AllPct!$B$6</f>
        <v>0.9024519524</v>
      </c>
      <c r="I4" s="54">
        <f>A6KPct!H3 / AllPct!$B$7</f>
        <v>1.135129252</v>
      </c>
      <c r="J4" s="46">
        <f>A6KPct!I3 / AllPct!$B$8</f>
        <v>0.9420427291</v>
      </c>
      <c r="K4" s="47">
        <f>A6KPct!J3 / AllPct!$B$9</f>
        <v>0.02154329943</v>
      </c>
    </row>
  </sheetData>
  <mergeCells count="2">
    <mergeCell ref="C1:K1"/>
    <mergeCell ref="A3:A4"/>
  </mergeCells>
  <conditionalFormatting sqref="C4 D3:I3 E4:J4 K3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10" width="5.38"/>
    <col customWidth="1" min="11" max="12" width="6.25"/>
  </cols>
  <sheetData>
    <row r="1">
      <c r="A1" s="7" t="s">
        <v>39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27"/>
    </row>
    <row r="2">
      <c r="A2" s="7">
        <v>0.0</v>
      </c>
      <c r="B2" s="7">
        <v>83.0</v>
      </c>
      <c r="C2" s="7">
        <v>13735.0</v>
      </c>
      <c r="D2" s="7">
        <v>11305.0</v>
      </c>
      <c r="E2" s="7">
        <v>10135.0</v>
      </c>
      <c r="F2" s="7">
        <v>11210.0</v>
      </c>
      <c r="G2" s="7">
        <v>10581.0</v>
      </c>
      <c r="H2" s="7">
        <v>10519.0</v>
      </c>
      <c r="I2" s="7">
        <v>9908.0</v>
      </c>
      <c r="J2" s="7">
        <v>8192.0</v>
      </c>
      <c r="K2" s="7">
        <v>207348.0</v>
      </c>
      <c r="L2" s="28">
        <f t="shared" ref="L2:L10" si="1">sum(B2:K2)</f>
        <v>293016</v>
      </c>
    </row>
    <row r="3">
      <c r="A3" s="7">
        <v>1.0</v>
      </c>
      <c r="B3" s="7">
        <v>17957.0</v>
      </c>
      <c r="C3" s="7">
        <v>42.0</v>
      </c>
      <c r="D3" s="7">
        <v>14583.0</v>
      </c>
      <c r="E3" s="7">
        <v>17148.0</v>
      </c>
      <c r="F3" s="7">
        <v>12162.0</v>
      </c>
      <c r="G3" s="7">
        <v>15437.0</v>
      </c>
      <c r="H3" s="7">
        <v>14217.0</v>
      </c>
      <c r="I3" s="7">
        <v>12579.0</v>
      </c>
      <c r="J3" s="7">
        <v>11235.0</v>
      </c>
      <c r="K3" s="7">
        <v>283329.0</v>
      </c>
      <c r="L3" s="28">
        <f t="shared" si="1"/>
        <v>398689</v>
      </c>
    </row>
    <row r="4">
      <c r="A4" s="7">
        <v>2.0</v>
      </c>
      <c r="B4" s="7">
        <v>18072.0</v>
      </c>
      <c r="C4" s="7">
        <v>16402.0</v>
      </c>
      <c r="D4" s="7">
        <v>45.0</v>
      </c>
      <c r="E4" s="7">
        <v>20024.0</v>
      </c>
      <c r="F4" s="7">
        <v>18167.0</v>
      </c>
      <c r="G4" s="7">
        <v>15200.0</v>
      </c>
      <c r="H4" s="7">
        <v>18165.0</v>
      </c>
      <c r="I4" s="7">
        <v>15268.0</v>
      </c>
      <c r="J4" s="7">
        <v>10818.0</v>
      </c>
      <c r="K4" s="7">
        <v>330768.0</v>
      </c>
      <c r="L4" s="28">
        <f t="shared" si="1"/>
        <v>462929</v>
      </c>
    </row>
    <row r="5">
      <c r="A5" s="7">
        <v>3.0</v>
      </c>
      <c r="B5" s="7">
        <v>4386.0</v>
      </c>
      <c r="C5" s="7">
        <v>16191.0</v>
      </c>
      <c r="D5" s="7">
        <v>15000.0</v>
      </c>
      <c r="E5" s="7">
        <v>42.0</v>
      </c>
      <c r="F5" s="7">
        <v>18172.0</v>
      </c>
      <c r="G5" s="7">
        <v>15141.0</v>
      </c>
      <c r="H5" s="7">
        <v>20019.0</v>
      </c>
      <c r="I5" s="7">
        <v>16254.0</v>
      </c>
      <c r="J5" s="7">
        <v>11726.0</v>
      </c>
      <c r="K5" s="7">
        <v>315697.0</v>
      </c>
      <c r="L5" s="28">
        <f t="shared" si="1"/>
        <v>432628</v>
      </c>
    </row>
    <row r="6">
      <c r="A6" s="7">
        <v>4.0</v>
      </c>
      <c r="B6" s="7">
        <v>15050.0</v>
      </c>
      <c r="C6" s="7">
        <v>16770.0</v>
      </c>
      <c r="D6" s="7">
        <v>19811.0</v>
      </c>
      <c r="E6" s="7">
        <v>21084.0</v>
      </c>
      <c r="F6" s="7">
        <v>31.0</v>
      </c>
      <c r="G6" s="7">
        <v>20983.0</v>
      </c>
      <c r="H6" s="7">
        <v>19844.0</v>
      </c>
      <c r="I6" s="7">
        <v>17302.0</v>
      </c>
      <c r="J6" s="7">
        <v>15237.0</v>
      </c>
      <c r="K6" s="7">
        <v>363277.0</v>
      </c>
      <c r="L6" s="28">
        <f t="shared" si="1"/>
        <v>509389</v>
      </c>
    </row>
    <row r="7">
      <c r="A7" s="7">
        <v>5.0</v>
      </c>
      <c r="B7" s="7">
        <v>11442.0</v>
      </c>
      <c r="C7" s="7">
        <v>15965.0</v>
      </c>
      <c r="D7" s="7">
        <v>19968.0</v>
      </c>
      <c r="E7" s="7">
        <v>15089.0</v>
      </c>
      <c r="F7" s="7">
        <v>18627.0</v>
      </c>
      <c r="G7" s="7">
        <v>54.0</v>
      </c>
      <c r="H7" s="7">
        <v>14430.0</v>
      </c>
      <c r="I7" s="7">
        <v>16491.0</v>
      </c>
      <c r="J7" s="7">
        <v>4560.0</v>
      </c>
      <c r="K7" s="7">
        <v>317594.0</v>
      </c>
      <c r="L7" s="28">
        <f t="shared" si="1"/>
        <v>434220</v>
      </c>
    </row>
    <row r="8">
      <c r="A8" s="7">
        <v>6.0</v>
      </c>
      <c r="B8" s="7">
        <v>10628.0</v>
      </c>
      <c r="C8" s="7">
        <v>15061.0</v>
      </c>
      <c r="D8" s="7">
        <v>18637.0</v>
      </c>
      <c r="E8" s="7">
        <v>15469.0</v>
      </c>
      <c r="F8" s="7">
        <v>18024.0</v>
      </c>
      <c r="G8" s="7">
        <v>20171.0</v>
      </c>
      <c r="H8" s="7">
        <v>36.0</v>
      </c>
      <c r="I8" s="7">
        <v>16164.0</v>
      </c>
      <c r="J8" s="7">
        <v>18142.0</v>
      </c>
      <c r="K8" s="7">
        <v>334035.0</v>
      </c>
      <c r="L8" s="28">
        <f t="shared" si="1"/>
        <v>466367</v>
      </c>
    </row>
    <row r="9">
      <c r="A9" s="7">
        <v>7.0</v>
      </c>
      <c r="B9" s="7">
        <v>11339.0</v>
      </c>
      <c r="C9" s="7">
        <v>12485.0</v>
      </c>
      <c r="D9" s="7">
        <v>14319.0</v>
      </c>
      <c r="E9" s="7">
        <v>15574.0</v>
      </c>
      <c r="F9" s="7">
        <v>12101.0</v>
      </c>
      <c r="G9" s="7">
        <v>17278.0</v>
      </c>
      <c r="H9" s="7">
        <v>14915.0</v>
      </c>
      <c r="I9" s="7">
        <v>53.0</v>
      </c>
      <c r="J9" s="7">
        <v>18024.0</v>
      </c>
      <c r="K9" s="7">
        <v>285966.0</v>
      </c>
      <c r="L9" s="28">
        <f t="shared" si="1"/>
        <v>402054</v>
      </c>
    </row>
    <row r="10">
      <c r="A10" s="7">
        <v>8.0</v>
      </c>
      <c r="B10" s="7">
        <v>8276.0</v>
      </c>
      <c r="C10" s="7">
        <v>10077.0</v>
      </c>
      <c r="D10" s="7">
        <v>10675.0</v>
      </c>
      <c r="E10" s="7">
        <v>10642.0</v>
      </c>
      <c r="F10" s="7">
        <v>11351.0</v>
      </c>
      <c r="G10" s="7">
        <v>10148.0</v>
      </c>
      <c r="H10" s="7">
        <v>11638.0</v>
      </c>
      <c r="I10" s="7">
        <v>14155.0</v>
      </c>
      <c r="J10" s="7">
        <v>86.0</v>
      </c>
      <c r="K10" s="7">
        <v>207831.0</v>
      </c>
      <c r="L10" s="28">
        <f t="shared" si="1"/>
        <v>294879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10" width="5.63"/>
    <col customWidth="1" min="11" max="11" width="6.25"/>
  </cols>
  <sheetData>
    <row r="1">
      <c r="A1" s="27" t="s">
        <v>39</v>
      </c>
      <c r="B1" s="18">
        <v>1.0</v>
      </c>
      <c r="C1" s="18">
        <v>2.0</v>
      </c>
      <c r="D1" s="18">
        <v>3.0</v>
      </c>
      <c r="E1" s="18">
        <v>4.0</v>
      </c>
      <c r="F1" s="18">
        <v>5.0</v>
      </c>
      <c r="G1" s="18">
        <v>6.0</v>
      </c>
      <c r="H1" s="18">
        <v>7.0</v>
      </c>
      <c r="I1" s="18">
        <v>8.0</v>
      </c>
      <c r="J1" s="18">
        <v>9.0</v>
      </c>
      <c r="K1" s="2" t="s">
        <v>40</v>
      </c>
    </row>
    <row r="2">
      <c r="A2" s="3">
        <v>1.0</v>
      </c>
      <c r="B2" s="29">
        <f>RiichiData!B2/RiichiData!$L2</f>
        <v>0.0002832609823</v>
      </c>
      <c r="C2" s="30">
        <f>RiichiData!C2/RiichiData!$L2</f>
        <v>0.0468745734</v>
      </c>
      <c r="D2" s="30">
        <f>RiichiData!D2/RiichiData!$L2</f>
        <v>0.03858151091</v>
      </c>
      <c r="E2" s="30">
        <f>RiichiData!E2/RiichiData!$L2</f>
        <v>0.03458855489</v>
      </c>
      <c r="F2" s="30">
        <f>RiichiData!F2/RiichiData!$L2</f>
        <v>0.03825729653</v>
      </c>
      <c r="G2" s="30">
        <f>RiichiData!G2/RiichiData!$L2</f>
        <v>0.03611065607</v>
      </c>
      <c r="H2" s="30">
        <f>RiichiData!H2/RiichiData!$L2</f>
        <v>0.03589906353</v>
      </c>
      <c r="I2" s="30">
        <f>RiichiData!I2/RiichiData!$L2</f>
        <v>0.03381385317</v>
      </c>
      <c r="J2" s="30">
        <f>RiichiData!J2/RiichiData!$L2</f>
        <v>0.02795751768</v>
      </c>
      <c r="K2" s="9">
        <f>RiichiData!K2/RiichiData!$L2</f>
        <v>0.7076337128</v>
      </c>
    </row>
    <row r="3">
      <c r="A3" s="3">
        <v>2.0</v>
      </c>
      <c r="B3" s="31">
        <f>RiichiData!B3/RiichiData!$L3</f>
        <v>0.04504011899</v>
      </c>
      <c r="C3" s="32">
        <f>RiichiData!C3/RiichiData!$L3</f>
        <v>0.0001053452691</v>
      </c>
      <c r="D3" s="32">
        <f>RiichiData!D3/RiichiData!$L3</f>
        <v>0.03657738237</v>
      </c>
      <c r="E3" s="32">
        <f>RiichiData!E3/RiichiData!$L3</f>
        <v>0.04301096845</v>
      </c>
      <c r="F3" s="32">
        <f>RiichiData!F3/RiichiData!$L3</f>
        <v>0.03050498007</v>
      </c>
      <c r="G3" s="32">
        <f>RiichiData!G3/RiichiData!$L3</f>
        <v>0.03871940284</v>
      </c>
      <c r="H3" s="32">
        <f>RiichiData!H3/RiichiData!$L3</f>
        <v>0.0356593736</v>
      </c>
      <c r="I3" s="32">
        <f>RiichiData!I3/RiichiData!$L3</f>
        <v>0.0315509081</v>
      </c>
      <c r="J3" s="32">
        <f>RiichiData!J3/RiichiData!$L3</f>
        <v>0.02817985949</v>
      </c>
      <c r="K3" s="10">
        <f>RiichiData!K3/RiichiData!$L3</f>
        <v>0.7106516608</v>
      </c>
    </row>
    <row r="4">
      <c r="A4" s="3">
        <v>3.0</v>
      </c>
      <c r="B4" s="31">
        <f>RiichiData!B4/RiichiData!$L4</f>
        <v>0.03903838386</v>
      </c>
      <c r="C4" s="32">
        <f>RiichiData!C4/RiichiData!$L4</f>
        <v>0.03543091921</v>
      </c>
      <c r="D4" s="32">
        <f>RiichiData!D4/RiichiData!$L4</f>
        <v>0.00009720713112</v>
      </c>
      <c r="E4" s="32">
        <f>RiichiData!E4/RiichiData!$L4</f>
        <v>0.04325501319</v>
      </c>
      <c r="F4" s="32">
        <f>RiichiData!F4/RiichiData!$L4</f>
        <v>0.03924359891</v>
      </c>
      <c r="G4" s="32">
        <f>RiichiData!G4/RiichiData!$L4</f>
        <v>0.03283440873</v>
      </c>
      <c r="H4" s="32">
        <f>RiichiData!H4/RiichiData!$L4</f>
        <v>0.03923927859</v>
      </c>
      <c r="I4" s="32">
        <f>RiichiData!I4/RiichiData!$L4</f>
        <v>0.03298129951</v>
      </c>
      <c r="J4" s="32">
        <f>RiichiData!J4/RiichiData!$L4</f>
        <v>0.02336859432</v>
      </c>
      <c r="K4" s="10">
        <f>RiichiData!K4/RiichiData!$L4</f>
        <v>0.7145112965</v>
      </c>
    </row>
    <row r="5">
      <c r="A5" s="3">
        <v>4.0</v>
      </c>
      <c r="B5" s="31">
        <f>RiichiData!B5/RiichiData!$L5</f>
        <v>0.01013804007</v>
      </c>
      <c r="C5" s="32">
        <f>RiichiData!C5/RiichiData!$L5</f>
        <v>0.03742476215</v>
      </c>
      <c r="D5" s="32">
        <f>RiichiData!D5/RiichiData!$L5</f>
        <v>0.03467181967</v>
      </c>
      <c r="E5" s="32">
        <f>RiichiData!E5/RiichiData!$L5</f>
        <v>0.00009708109507</v>
      </c>
      <c r="F5" s="32">
        <f>RiichiData!F5/RiichiData!$L5</f>
        <v>0.0420037538</v>
      </c>
      <c r="G5" s="32">
        <f>RiichiData!G5/RiichiData!$L5</f>
        <v>0.03499773477</v>
      </c>
      <c r="H5" s="32">
        <f>RiichiData!H5/RiichiData!$L5</f>
        <v>0.04627301053</v>
      </c>
      <c r="I5" s="32">
        <f>RiichiData!I5/RiichiData!$L5</f>
        <v>0.03757038379</v>
      </c>
      <c r="J5" s="32">
        <f>RiichiData!J5/RiichiData!$L5</f>
        <v>0.02710411716</v>
      </c>
      <c r="K5" s="10">
        <f>RiichiData!K5/RiichiData!$L5</f>
        <v>0.7297192969</v>
      </c>
    </row>
    <row r="6">
      <c r="A6" s="3">
        <v>5.0</v>
      </c>
      <c r="B6" s="31">
        <f>RiichiData!B6/RiichiData!$L6</f>
        <v>0.02954520023</v>
      </c>
      <c r="C6" s="32">
        <f>RiichiData!C6/RiichiData!$L6</f>
        <v>0.03292179454</v>
      </c>
      <c r="D6" s="32">
        <f>RiichiData!D6/RiichiData!$L6</f>
        <v>0.03889169181</v>
      </c>
      <c r="E6" s="32">
        <f>RiichiData!E6/RiichiData!$L6</f>
        <v>0.04139076423</v>
      </c>
      <c r="F6" s="32">
        <f>RiichiData!F6/RiichiData!$L6</f>
        <v>0.00006085722307</v>
      </c>
      <c r="G6" s="32">
        <f>RiichiData!G6/RiichiData!$L6</f>
        <v>0.04119248747</v>
      </c>
      <c r="H6" s="32">
        <f>RiichiData!H6/RiichiData!$L6</f>
        <v>0.03895647531</v>
      </c>
      <c r="I6" s="32">
        <f>RiichiData!I6/RiichiData!$L6</f>
        <v>0.03396618302</v>
      </c>
      <c r="J6" s="32">
        <f>RiichiData!J6/RiichiData!$L6</f>
        <v>0.0299123067</v>
      </c>
      <c r="K6" s="10">
        <f>RiichiData!K6/RiichiData!$L6</f>
        <v>0.7131622395</v>
      </c>
    </row>
    <row r="7">
      <c r="A7" s="3">
        <v>6.0</v>
      </c>
      <c r="B7" s="31">
        <f>RiichiData!B7/RiichiData!$L7</f>
        <v>0.0263506978</v>
      </c>
      <c r="C7" s="32">
        <f>RiichiData!C7/RiichiData!$L7</f>
        <v>0.0367670766</v>
      </c>
      <c r="D7" s="32">
        <f>RiichiData!D7/RiichiData!$L7</f>
        <v>0.04598590576</v>
      </c>
      <c r="E7" s="32">
        <f>RiichiData!E7/RiichiData!$L7</f>
        <v>0.03474966607</v>
      </c>
      <c r="F7" s="32">
        <f>RiichiData!F7/RiichiData!$L7</f>
        <v>0.04289760951</v>
      </c>
      <c r="G7" s="32">
        <f>RiichiData!G7/RiichiData!$L7</f>
        <v>0.000124360923</v>
      </c>
      <c r="H7" s="32">
        <f>RiichiData!H7/RiichiData!$L7</f>
        <v>0.03323200221</v>
      </c>
      <c r="I7" s="32">
        <f>RiichiData!I7/RiichiData!$L7</f>
        <v>0.03797844411</v>
      </c>
      <c r="J7" s="32">
        <f>RiichiData!J7/RiichiData!$L7</f>
        <v>0.01050158906</v>
      </c>
      <c r="K7" s="10">
        <f>RiichiData!K7/RiichiData!$L7</f>
        <v>0.731412648</v>
      </c>
    </row>
    <row r="8">
      <c r="A8" s="3">
        <v>7.0</v>
      </c>
      <c r="B8" s="31">
        <f>RiichiData!B8/RiichiData!$L8</f>
        <v>0.02278891946</v>
      </c>
      <c r="C8" s="32">
        <f>RiichiData!C8/RiichiData!$L8</f>
        <v>0.03229430899</v>
      </c>
      <c r="D8" s="32">
        <f>RiichiData!D8/RiichiData!$L8</f>
        <v>0.03996208994</v>
      </c>
      <c r="E8" s="32">
        <f>RiichiData!E8/RiichiData!$L8</f>
        <v>0.03316915648</v>
      </c>
      <c r="F8" s="32">
        <f>RiichiData!F8/RiichiData!$L8</f>
        <v>0.03864767447</v>
      </c>
      <c r="G8" s="32">
        <f>RiichiData!G8/RiichiData!$L8</f>
        <v>0.04325134497</v>
      </c>
      <c r="H8" s="32">
        <f>RiichiData!H8/RiichiData!$L8</f>
        <v>0.00007719242571</v>
      </c>
      <c r="I8" s="32">
        <f>RiichiData!I8/RiichiData!$L8</f>
        <v>0.03465939914</v>
      </c>
      <c r="J8" s="32">
        <f>RiichiData!J8/RiichiData!$L8</f>
        <v>0.03890069409</v>
      </c>
      <c r="K8" s="10">
        <f>RiichiData!K8/RiichiData!$L8</f>
        <v>0.71624922</v>
      </c>
    </row>
    <row r="9">
      <c r="A9" s="3">
        <v>8.0</v>
      </c>
      <c r="B9" s="31">
        <f>RiichiData!B9/RiichiData!$L9</f>
        <v>0.02820267924</v>
      </c>
      <c r="C9" s="32">
        <f>RiichiData!C9/RiichiData!$L9</f>
        <v>0.03105304263</v>
      </c>
      <c r="D9" s="32">
        <f>RiichiData!D9/RiichiData!$L9</f>
        <v>0.03561461893</v>
      </c>
      <c r="E9" s="32">
        <f>RiichiData!E9/RiichiData!$L9</f>
        <v>0.03873609018</v>
      </c>
      <c r="F9" s="32">
        <f>RiichiData!F9/RiichiData!$L9</f>
        <v>0.03009794704</v>
      </c>
      <c r="G9" s="32">
        <f>RiichiData!G9/RiichiData!$L9</f>
        <v>0.04297432683</v>
      </c>
      <c r="H9" s="32">
        <f>RiichiData!H9/RiichiData!$L9</f>
        <v>0.03709700687</v>
      </c>
      <c r="I9" s="32">
        <f>RiichiData!I9/RiichiData!$L9</f>
        <v>0.0001318230884</v>
      </c>
      <c r="J9" s="32">
        <f>RiichiData!J9/RiichiData!$L9</f>
        <v>0.04482979898</v>
      </c>
      <c r="K9" s="10">
        <f>RiichiData!K9/RiichiData!$L9</f>
        <v>0.7112626662</v>
      </c>
    </row>
    <row r="10">
      <c r="A10" s="5">
        <v>9.0</v>
      </c>
      <c r="B10" s="33">
        <f>RiichiData!B10/RiichiData!$L10</f>
        <v>0.028065749</v>
      </c>
      <c r="C10" s="34">
        <f>RiichiData!C10/RiichiData!$L10</f>
        <v>0.03417333889</v>
      </c>
      <c r="D10" s="34">
        <f>RiichiData!D10/RiichiData!$L10</f>
        <v>0.03620128934</v>
      </c>
      <c r="E10" s="34">
        <f>RiichiData!E10/RiichiData!$L10</f>
        <v>0.03608937903</v>
      </c>
      <c r="F10" s="34">
        <f>RiichiData!F10/RiichiData!$L10</f>
        <v>0.03849375507</v>
      </c>
      <c r="G10" s="34">
        <f>RiichiData!G10/RiichiData!$L10</f>
        <v>0.03441411562</v>
      </c>
      <c r="H10" s="34">
        <f>RiichiData!H10/RiichiData!$L10</f>
        <v>0.03946703563</v>
      </c>
      <c r="I10" s="34">
        <f>RiichiData!I10/RiichiData!$L10</f>
        <v>0.04800274011</v>
      </c>
      <c r="J10" s="34">
        <f>RiichiData!J10/RiichiData!$L10</f>
        <v>0.0002916450476</v>
      </c>
      <c r="K10" s="11">
        <f>RiichiData!K10/RiichiData!$L10</f>
        <v>0.7048009523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5"/>
    <col customWidth="1" min="2" max="2" width="3.13"/>
    <col customWidth="1" min="3" max="11" width="5.13"/>
    <col customWidth="1" min="12" max="12" width="6.5"/>
  </cols>
  <sheetData>
    <row r="1">
      <c r="A1" s="7"/>
      <c r="B1" s="7"/>
      <c r="C1" s="35" t="s">
        <v>41</v>
      </c>
      <c r="L1" s="7"/>
    </row>
    <row r="2">
      <c r="B2" s="6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36">
        <v>9.0</v>
      </c>
      <c r="L2" s="3"/>
    </row>
    <row r="3">
      <c r="A3" s="37" t="s">
        <v>42</v>
      </c>
      <c r="B3" s="3">
        <v>1.0</v>
      </c>
      <c r="C3" s="38">
        <f>RiichiPct!B2 / AllPct!$B$1</f>
        <v>0.01030653406</v>
      </c>
      <c r="D3" s="39">
        <f>RiichiPct!C2 / AllPct!$B$2</f>
        <v>1.38394358</v>
      </c>
      <c r="E3" s="39">
        <f>RiichiPct!D2 / AllPct!$B$3</f>
        <v>1.009911526</v>
      </c>
      <c r="F3" s="39">
        <f>RiichiPct!E2 / AllPct!$B$4</f>
        <v>0.892031139</v>
      </c>
      <c r="G3" s="39">
        <f>RiichiPct!F2 / AllPct!$B$5</f>
        <v>1.015346495</v>
      </c>
      <c r="H3" s="39">
        <f>RiichiPct!G2 / AllPct!$B$6</f>
        <v>0.9280076587</v>
      </c>
      <c r="I3" s="39">
        <f>RiichiPct!H2 / AllPct!$B$7</f>
        <v>0.9413832444</v>
      </c>
      <c r="J3" s="39">
        <f>RiichiPct!I2 / AllPct!$B$8</f>
        <v>0.9918040977</v>
      </c>
      <c r="K3" s="40">
        <f>RiichiPct!J2 / AllPct!$B$9</f>
        <v>1.001502325</v>
      </c>
      <c r="L3" s="32"/>
    </row>
    <row r="4">
      <c r="B4" s="3">
        <v>2.0</v>
      </c>
      <c r="C4" s="41">
        <f>RiichiPct!B3 / AllPct!$B$1</f>
        <v>1.638797962</v>
      </c>
      <c r="D4" s="42">
        <f>RiichiPct!C3 / AllPct!$B$2</f>
        <v>0.003110255696</v>
      </c>
      <c r="E4" s="43">
        <f>RiichiPct!D3 / AllPct!$B$3</f>
        <v>0.9574513584</v>
      </c>
      <c r="F4" s="43">
        <f>RiichiPct!E3 / AllPct!$B$4</f>
        <v>1.109243312</v>
      </c>
      <c r="G4" s="43">
        <f>RiichiPct!F3 / AllPct!$B$5</f>
        <v>0.8096004529</v>
      </c>
      <c r="H4" s="43">
        <f>RiichiPct!G3 / AllPct!$B$6</f>
        <v>0.9950498353</v>
      </c>
      <c r="I4" s="43">
        <f>RiichiPct!H3 / AllPct!$B$7</f>
        <v>0.9350978412</v>
      </c>
      <c r="J4" s="43">
        <f>RiichiPct!I3 / AllPct!$B$8</f>
        <v>0.9254289887</v>
      </c>
      <c r="K4" s="44">
        <f>RiichiPct!J3 / AllPct!$B$9</f>
        <v>1.009467118</v>
      </c>
      <c r="L4" s="32"/>
    </row>
    <row r="5">
      <c r="B5" s="3">
        <v>3.0</v>
      </c>
      <c r="C5" s="41">
        <f>RiichiPct!B4 / AllPct!$B$1</f>
        <v>1.420423066</v>
      </c>
      <c r="D5" s="43">
        <f>RiichiPct!C4 / AllPct!$B$2</f>
        <v>1.046076575</v>
      </c>
      <c r="E5" s="42">
        <f>RiichiPct!D4 / AllPct!$B$3</f>
        <v>0.002544498641</v>
      </c>
      <c r="F5" s="43">
        <f>RiichiPct!E4 / AllPct!$B$4</f>
        <v>1.115537171</v>
      </c>
      <c r="G5" s="43">
        <f>RiichiPct!F4 / AllPct!$B$5</f>
        <v>1.041522905</v>
      </c>
      <c r="H5" s="43">
        <f>RiichiPct!G4 / AllPct!$B$6</f>
        <v>0.8438113866</v>
      </c>
      <c r="I5" s="43">
        <f>RiichiPct!H4 / AllPct!$B$7</f>
        <v>1.028973899</v>
      </c>
      <c r="J5" s="43">
        <f>RiichiPct!I4 / AllPct!$B$8</f>
        <v>0.9673842208</v>
      </c>
      <c r="K5" s="44">
        <f>RiichiPct!J4 / AllPct!$B$9</f>
        <v>0.8371165789</v>
      </c>
      <c r="L5" s="32"/>
    </row>
    <row r="6">
      <c r="B6" s="3">
        <v>4.0</v>
      </c>
      <c r="C6" s="41">
        <f>RiichiPct!B5 / AllPct!$B$1</f>
        <v>0.3688755665</v>
      </c>
      <c r="D6" s="43">
        <f>RiichiPct!C5 / AllPct!$B$2</f>
        <v>1.104943588</v>
      </c>
      <c r="E6" s="43">
        <f>RiichiPct!D5 / AllPct!$B$3</f>
        <v>0.9075712555</v>
      </c>
      <c r="F6" s="42">
        <f>RiichiPct!E5 / AllPct!$B$4</f>
        <v>0.002503699854</v>
      </c>
      <c r="G6" s="43">
        <f>RiichiPct!F5 / AllPct!$B$5</f>
        <v>1.11477726</v>
      </c>
      <c r="H6" s="43">
        <f>RiichiPct!G5 / AllPct!$B$6</f>
        <v>0.899406697</v>
      </c>
      <c r="I6" s="43">
        <f>RiichiPct!H5 / AllPct!$B$7</f>
        <v>1.213419864</v>
      </c>
      <c r="J6" s="43">
        <f>RiichiPct!I5 / AllPct!$B$8</f>
        <v>1.101988005</v>
      </c>
      <c r="K6" s="44">
        <f>RiichiPct!J5 / AllPct!$B$9</f>
        <v>0.970931564</v>
      </c>
      <c r="L6" s="32"/>
    </row>
    <row r="7">
      <c r="B7" s="3">
        <v>5.0</v>
      </c>
      <c r="C7" s="41">
        <f>RiichiPct!B6 / AllPct!$B$1</f>
        <v>1.075010791</v>
      </c>
      <c r="D7" s="43">
        <f>RiichiPct!C6 / AllPct!$B$2</f>
        <v>0.9719961783</v>
      </c>
      <c r="E7" s="43">
        <f>RiichiPct!D6 / AllPct!$B$3</f>
        <v>1.018030836</v>
      </c>
      <c r="F7" s="43">
        <f>RiichiPct!E6 / AllPct!$B$4</f>
        <v>1.067458605</v>
      </c>
      <c r="G7" s="42">
        <f>RiichiPct!F6 / AllPct!$B$5</f>
        <v>0.001615147272</v>
      </c>
      <c r="H7" s="43">
        <f>RiichiPct!G6 / AllPct!$B$6</f>
        <v>1.058605631</v>
      </c>
      <c r="I7" s="43">
        <f>RiichiPct!H6 / AllPct!$B$7</f>
        <v>1.021557932</v>
      </c>
      <c r="J7" s="43">
        <f>RiichiPct!I6 / AllPct!$B$8</f>
        <v>0.9962721294</v>
      </c>
      <c r="K7" s="44">
        <f>RiichiPct!J6 / AllPct!$B$9</f>
        <v>1.071527346</v>
      </c>
      <c r="L7" s="32"/>
    </row>
    <row r="8">
      <c r="B8" s="3">
        <v>6.0</v>
      </c>
      <c r="C8" s="41">
        <f>RiichiPct!B7 / AllPct!$B$1</f>
        <v>0.9587778812</v>
      </c>
      <c r="D8" s="43">
        <f>RiichiPct!C7 / AllPct!$B$2</f>
        <v>1.085525818</v>
      </c>
      <c r="E8" s="43">
        <f>RiichiPct!D7 / AllPct!$B$3</f>
        <v>1.203729329</v>
      </c>
      <c r="F8" s="43">
        <f>RiichiPct!E7 / AllPct!$B$4</f>
        <v>0.8961861604</v>
      </c>
      <c r="G8" s="43">
        <f>RiichiPct!F7 / AllPct!$B$5</f>
        <v>1.13850014</v>
      </c>
      <c r="H8" s="42">
        <f>RiichiPct!G7 / AllPct!$B$6</f>
        <v>0.003195951045</v>
      </c>
      <c r="I8" s="43">
        <f>RiichiPct!H7 / AllPct!$B$7</f>
        <v>0.8714447392</v>
      </c>
      <c r="J8" s="43">
        <f>RiichiPct!I7 / AllPct!$B$8</f>
        <v>1.113956943</v>
      </c>
      <c r="K8" s="44">
        <f>RiichiPct!J7 / AllPct!$B$9</f>
        <v>0.3761909759</v>
      </c>
      <c r="L8" s="32"/>
    </row>
    <row r="9">
      <c r="B9" s="3">
        <v>7.0</v>
      </c>
      <c r="C9" s="41">
        <f>RiichiPct!B8 / AllPct!$B$1</f>
        <v>0.8291815296</v>
      </c>
      <c r="D9" s="43">
        <f>RiichiPct!C8 / AllPct!$B$2</f>
        <v>0.9534700449</v>
      </c>
      <c r="E9" s="43">
        <f>RiichiPct!D8 / AllPct!$B$3</f>
        <v>1.04604963</v>
      </c>
      <c r="F9" s="43">
        <f>RiichiPct!E8 / AllPct!$B$4</f>
        <v>0.8554251696</v>
      </c>
      <c r="G9" s="43">
        <f>RiichiPct!F8 / AllPct!$B$5</f>
        <v>1.025707104</v>
      </c>
      <c r="H9" s="43">
        <f>RiichiPct!G8 / AllPct!$B$6</f>
        <v>1.111516205</v>
      </c>
      <c r="I9" s="42">
        <f>RiichiPct!H8 / AllPct!$B$7</f>
        <v>0.002024221498</v>
      </c>
      <c r="J9" s="43">
        <f>RiichiPct!I8 / AllPct!$B$8</f>
        <v>1.016605056</v>
      </c>
      <c r="K9" s="44">
        <f>RiichiPct!J8 / AllPct!$B$9</f>
        <v>1.393511972</v>
      </c>
      <c r="L9" s="32"/>
    </row>
    <row r="10">
      <c r="B10" s="3">
        <v>8.0</v>
      </c>
      <c r="C10" s="41">
        <f>RiichiPct!B9 / AllPct!$B$1</f>
        <v>1.02616277</v>
      </c>
      <c r="D10" s="43">
        <f>RiichiPct!C9 / AllPct!$B$2</f>
        <v>0.9168224023</v>
      </c>
      <c r="E10" s="43">
        <f>RiichiPct!D9 / AllPct!$B$3</f>
        <v>0.9322500154</v>
      </c>
      <c r="F10" s="43">
        <f>RiichiPct!E9 / AllPct!$B$4</f>
        <v>0.9989951517</v>
      </c>
      <c r="G10" s="43">
        <f>RiichiPct!F9 / AllPct!$B$5</f>
        <v>0.7987978192</v>
      </c>
      <c r="H10" s="43">
        <f>RiichiPct!G9 / AllPct!$B$6</f>
        <v>1.104397116</v>
      </c>
      <c r="I10" s="43">
        <f>RiichiPct!H9 / AllPct!$B$7</f>
        <v>0.9727969826</v>
      </c>
      <c r="J10" s="42">
        <f>RiichiPct!I9 / AllPct!$B$8</f>
        <v>0.003866541877</v>
      </c>
      <c r="K10" s="44">
        <f>RiichiPct!J9 / AllPct!$B$9</f>
        <v>1.605906091</v>
      </c>
      <c r="L10" s="32"/>
    </row>
    <row r="11">
      <c r="B11" s="5">
        <v>9.0</v>
      </c>
      <c r="C11" s="45">
        <f>RiichiPct!B10 / AllPct!$B$1</f>
        <v>1.021180523</v>
      </c>
      <c r="D11" s="46">
        <f>RiichiPct!C10 / AllPct!$B$2</f>
        <v>1.008947272</v>
      </c>
      <c r="E11" s="46">
        <f>RiichiPct!D10 / AllPct!$B$3</f>
        <v>0.9476067288</v>
      </c>
      <c r="F11" s="46">
        <f>RiichiPct!E10 / AllPct!$B$4</f>
        <v>0.9307370599</v>
      </c>
      <c r="G11" s="46">
        <f>RiichiPct!F10 / AllPct!$B$5</f>
        <v>1.021622091</v>
      </c>
      <c r="H11" s="46">
        <f>RiichiPct!G10 / AllPct!$B$6</f>
        <v>0.8844082699</v>
      </c>
      <c r="I11" s="46">
        <f>RiichiPct!H10 / AllPct!$B$7</f>
        <v>1.034946386</v>
      </c>
      <c r="J11" s="46">
        <f>RiichiPct!I10 / AllPct!$B$8</f>
        <v>1.407982524</v>
      </c>
      <c r="K11" s="47">
        <f>RiichiPct!J10 / AllPct!$B$9</f>
        <v>0.01044739368</v>
      </c>
      <c r="L11" s="32"/>
    </row>
  </sheetData>
  <mergeCells count="2">
    <mergeCell ref="C1:K1"/>
    <mergeCell ref="A3:A11"/>
  </mergeCells>
  <conditionalFormatting sqref="D3:K3 G4:K6 F4:F5 E4 H7:K7 K8:K10 J8:J9 I8 C11:J11 C10:I10 C9:H9 C4:C8 D5:D8 E6:E8 F7:F8 G8">
    <cfRule type="colorScale" priority="1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10" width="5.38"/>
    <col customWidth="1" min="11" max="11" width="7.13"/>
  </cols>
  <sheetData>
    <row r="1">
      <c r="A1" s="7" t="s">
        <v>43</v>
      </c>
      <c r="B1" s="7">
        <v>1.0</v>
      </c>
      <c r="C1" s="7">
        <v>2.0</v>
      </c>
      <c r="D1" s="7">
        <v>3.0</v>
      </c>
      <c r="E1" s="7">
        <v>4.0</v>
      </c>
      <c r="F1" s="7">
        <v>5.0</v>
      </c>
      <c r="G1" s="7">
        <v>6.0</v>
      </c>
      <c r="H1" s="7">
        <v>7.0</v>
      </c>
      <c r="I1" s="7">
        <v>8.0</v>
      </c>
      <c r="J1" s="7">
        <v>9.0</v>
      </c>
      <c r="K1" s="7" t="s">
        <v>40</v>
      </c>
      <c r="L1" s="7" t="s">
        <v>34</v>
      </c>
    </row>
    <row r="2">
      <c r="A2" s="7">
        <v>1.0</v>
      </c>
      <c r="B2" s="7">
        <v>994.0</v>
      </c>
      <c r="C2" s="7">
        <v>49760.0</v>
      </c>
      <c r="D2" s="7">
        <v>68839.0</v>
      </c>
      <c r="E2" s="7">
        <v>42406.0</v>
      </c>
      <c r="F2" s="7">
        <v>71863.0</v>
      </c>
      <c r="G2" s="7">
        <v>76048.0</v>
      </c>
      <c r="H2" s="7">
        <v>62348.0</v>
      </c>
      <c r="I2" s="7">
        <v>61463.0</v>
      </c>
      <c r="J2" s="7">
        <v>52353.0</v>
      </c>
      <c r="K2" s="7">
        <v>1234735.0</v>
      </c>
      <c r="L2" s="8">
        <f t="shared" ref="L2:L10" si="1">sum(B2:K2)</f>
        <v>1720809</v>
      </c>
    </row>
    <row r="3">
      <c r="A3" s="7">
        <v>2.0</v>
      </c>
      <c r="B3" s="7">
        <v>7382.0</v>
      </c>
      <c r="C3" s="7">
        <v>280.0</v>
      </c>
      <c r="D3" s="7">
        <v>20884.0</v>
      </c>
      <c r="E3" s="7">
        <v>20597.0</v>
      </c>
      <c r="F3" s="7">
        <v>15629.0</v>
      </c>
      <c r="G3" s="7">
        <v>31828.0</v>
      </c>
      <c r="H3" s="7">
        <v>27749.0</v>
      </c>
      <c r="I3" s="7">
        <v>22462.0</v>
      </c>
      <c r="J3" s="7">
        <v>21396.0</v>
      </c>
      <c r="K3" s="7">
        <v>479821.0</v>
      </c>
      <c r="L3" s="8">
        <f t="shared" si="1"/>
        <v>648028</v>
      </c>
    </row>
    <row r="4">
      <c r="A4" s="7">
        <v>3.0</v>
      </c>
      <c r="B4" s="7">
        <v>4564.0</v>
      </c>
      <c r="C4" s="7">
        <v>4030.0</v>
      </c>
      <c r="D4" s="7">
        <v>101.0</v>
      </c>
      <c r="E4" s="7">
        <v>9132.0</v>
      </c>
      <c r="F4" s="7">
        <v>7823.0</v>
      </c>
      <c r="G4" s="7">
        <v>6294.0</v>
      </c>
      <c r="H4" s="7">
        <v>11460.0</v>
      </c>
      <c r="I4" s="7">
        <v>9976.0</v>
      </c>
      <c r="J4" s="7">
        <v>7692.0</v>
      </c>
      <c r="K4" s="7">
        <v>184555.0</v>
      </c>
      <c r="L4" s="8">
        <f t="shared" si="1"/>
        <v>245627</v>
      </c>
    </row>
    <row r="5">
      <c r="A5" s="7">
        <v>4.0</v>
      </c>
      <c r="B5" s="7">
        <v>3189.0</v>
      </c>
      <c r="C5" s="7">
        <v>3484.0</v>
      </c>
      <c r="D5" s="7">
        <v>5067.0</v>
      </c>
      <c r="E5" s="7">
        <v>56.0</v>
      </c>
      <c r="F5" s="7">
        <v>6626.0</v>
      </c>
      <c r="G5" s="7">
        <v>6197.0</v>
      </c>
      <c r="H5" s="7">
        <v>5015.0</v>
      </c>
      <c r="I5" s="7">
        <v>8516.0</v>
      </c>
      <c r="J5" s="7">
        <v>7025.0</v>
      </c>
      <c r="K5" s="7">
        <v>130668.0</v>
      </c>
      <c r="L5" s="8">
        <f t="shared" si="1"/>
        <v>175843</v>
      </c>
    </row>
    <row r="6">
      <c r="A6" s="7">
        <v>5.0</v>
      </c>
      <c r="B6" s="7">
        <v>6964.0</v>
      </c>
      <c r="C6" s="7">
        <v>2815.0</v>
      </c>
      <c r="D6" s="7">
        <v>4189.0</v>
      </c>
      <c r="E6" s="7">
        <v>6193.0</v>
      </c>
      <c r="F6" s="7">
        <v>61.0</v>
      </c>
      <c r="G6" s="7">
        <v>6251.0</v>
      </c>
      <c r="H6" s="7">
        <v>4168.0</v>
      </c>
      <c r="I6" s="7">
        <v>2875.0</v>
      </c>
      <c r="J6" s="7">
        <v>7070.0</v>
      </c>
      <c r="K6" s="7">
        <v>109711.0</v>
      </c>
      <c r="L6" s="8">
        <f t="shared" si="1"/>
        <v>150297</v>
      </c>
    </row>
    <row r="7">
      <c r="A7" s="7">
        <v>6.0</v>
      </c>
      <c r="B7" s="7">
        <v>6807.0</v>
      </c>
      <c r="C7" s="7">
        <v>8444.0</v>
      </c>
      <c r="D7" s="7">
        <v>5036.0</v>
      </c>
      <c r="E7" s="7">
        <v>6112.0</v>
      </c>
      <c r="F7" s="7">
        <v>6798.0</v>
      </c>
      <c r="G7" s="7">
        <v>74.0</v>
      </c>
      <c r="H7" s="7">
        <v>4813.0</v>
      </c>
      <c r="I7" s="7">
        <v>3378.0</v>
      </c>
      <c r="J7" s="7">
        <v>3162.0</v>
      </c>
      <c r="K7" s="7">
        <v>130304.0</v>
      </c>
      <c r="L7" s="8">
        <f t="shared" si="1"/>
        <v>174928</v>
      </c>
    </row>
    <row r="8">
      <c r="A8" s="7">
        <v>7.0</v>
      </c>
      <c r="B8" s="7">
        <v>7673.0</v>
      </c>
      <c r="C8" s="7">
        <v>9877.0</v>
      </c>
      <c r="D8" s="7">
        <v>11285.0</v>
      </c>
      <c r="E8" s="7">
        <v>5853.0</v>
      </c>
      <c r="F8" s="7">
        <v>7609.0</v>
      </c>
      <c r="G8" s="7">
        <v>9207.0</v>
      </c>
      <c r="H8" s="7">
        <v>91.0</v>
      </c>
      <c r="I8" s="7">
        <v>4087.0</v>
      </c>
      <c r="J8" s="7">
        <v>4520.0</v>
      </c>
      <c r="K8" s="7">
        <v>181285.0</v>
      </c>
      <c r="L8" s="8">
        <f t="shared" si="1"/>
        <v>241487</v>
      </c>
    </row>
    <row r="9">
      <c r="A9" s="7">
        <v>8.0</v>
      </c>
      <c r="B9" s="7">
        <v>20990.0</v>
      </c>
      <c r="C9" s="7">
        <v>21414.0</v>
      </c>
      <c r="D9" s="7">
        <v>26892.0</v>
      </c>
      <c r="E9" s="7">
        <v>31574.0</v>
      </c>
      <c r="F9" s="7">
        <v>15438.0</v>
      </c>
      <c r="G9" s="7">
        <v>20547.0</v>
      </c>
      <c r="H9" s="7">
        <v>20811.0</v>
      </c>
      <c r="I9" s="7">
        <v>257.0</v>
      </c>
      <c r="J9" s="7">
        <v>7450.0</v>
      </c>
      <c r="K9" s="7">
        <v>470612.0</v>
      </c>
      <c r="L9" s="8">
        <f t="shared" si="1"/>
        <v>635985</v>
      </c>
    </row>
    <row r="10">
      <c r="A10" s="7">
        <v>9.0</v>
      </c>
      <c r="B10" s="7">
        <v>51128.0</v>
      </c>
      <c r="C10" s="7">
        <v>61132.0</v>
      </c>
      <c r="D10" s="7">
        <v>62131.0</v>
      </c>
      <c r="E10" s="7">
        <v>75810.0</v>
      </c>
      <c r="F10" s="7">
        <v>72063.0</v>
      </c>
      <c r="G10" s="7">
        <v>42587.0</v>
      </c>
      <c r="H10" s="7">
        <v>69593.0</v>
      </c>
      <c r="I10" s="7">
        <v>49998.0</v>
      </c>
      <c r="J10" s="7">
        <v>972.0</v>
      </c>
      <c r="K10" s="7">
        <v>1227863.0</v>
      </c>
      <c r="L10" s="8">
        <f t="shared" si="1"/>
        <v>1713277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10" width="5.38"/>
    <col customWidth="1" min="11" max="11" width="6.5"/>
  </cols>
  <sheetData>
    <row r="1">
      <c r="A1" s="27" t="s">
        <v>43</v>
      </c>
      <c r="B1" s="18">
        <v>1.0</v>
      </c>
      <c r="C1" s="18">
        <v>2.0</v>
      </c>
      <c r="D1" s="18">
        <v>3.0</v>
      </c>
      <c r="E1" s="18">
        <v>4.0</v>
      </c>
      <c r="F1" s="18">
        <v>5.0</v>
      </c>
      <c r="G1" s="18">
        <v>6.0</v>
      </c>
      <c r="H1" s="18">
        <v>7.0</v>
      </c>
      <c r="I1" s="18">
        <v>8.0</v>
      </c>
      <c r="J1" s="18">
        <v>9.0</v>
      </c>
      <c r="K1" s="2" t="s">
        <v>40</v>
      </c>
    </row>
    <row r="2">
      <c r="A2" s="3">
        <v>1.0</v>
      </c>
      <c r="B2" s="29">
        <f>FirstData!B2/FirstData!$L2</f>
        <v>0.0005776352867</v>
      </c>
      <c r="C2" s="30">
        <f>FirstData!C2/FirstData!$L2</f>
        <v>0.02891663165</v>
      </c>
      <c r="D2" s="30">
        <f>FirstData!D2/FirstData!$L2</f>
        <v>0.04000385865</v>
      </c>
      <c r="E2" s="30">
        <f>FirstData!E2/FirstData!$L2</f>
        <v>0.02464306033</v>
      </c>
      <c r="F2" s="30">
        <f>FirstData!F2/FirstData!$L2</f>
        <v>0.04176117163</v>
      </c>
      <c r="G2" s="30">
        <f>FirstData!G2/FirstData!$L2</f>
        <v>0.04419316728</v>
      </c>
      <c r="H2" s="30">
        <f>FirstData!H2/FirstData!$L2</f>
        <v>0.03623179563</v>
      </c>
      <c r="I2" s="30">
        <f>FirstData!I2/FirstData!$L2</f>
        <v>0.03571750264</v>
      </c>
      <c r="J2" s="30">
        <f>FirstData!J2/FirstData!$L2</f>
        <v>0.03042348105</v>
      </c>
      <c r="K2" s="9">
        <f>FirstData!K2/FirstData!$L2</f>
        <v>0.7175316958</v>
      </c>
    </row>
    <row r="3">
      <c r="A3" s="3">
        <v>2.0</v>
      </c>
      <c r="B3" s="31">
        <f>FirstData!B3/FirstData!$L3</f>
        <v>0.01139148308</v>
      </c>
      <c r="C3" s="32">
        <f>FirstData!C3/FirstData!$L3</f>
        <v>0.0004320800953</v>
      </c>
      <c r="D3" s="32">
        <f>FirstData!D3/FirstData!$L3</f>
        <v>0.03222700254</v>
      </c>
      <c r="E3" s="32">
        <f>FirstData!E3/FirstData!$L3</f>
        <v>0.03178412044</v>
      </c>
      <c r="F3" s="32">
        <f>FirstData!F3/FirstData!$L3</f>
        <v>0.02411778503</v>
      </c>
      <c r="G3" s="32">
        <f>FirstData!G3/FirstData!$L3</f>
        <v>0.04911516169</v>
      </c>
      <c r="H3" s="32">
        <f>FirstData!H3/FirstData!$L3</f>
        <v>0.04282068059</v>
      </c>
      <c r="I3" s="32">
        <f>FirstData!I3/FirstData!$L3</f>
        <v>0.0346620825</v>
      </c>
      <c r="J3" s="32">
        <f>FirstData!J3/FirstData!$L3</f>
        <v>0.03301709185</v>
      </c>
      <c r="K3" s="10">
        <f>FirstData!K3/FirstData!$L3</f>
        <v>0.7404325122</v>
      </c>
    </row>
    <row r="4">
      <c r="A4" s="3">
        <v>3.0</v>
      </c>
      <c r="B4" s="31">
        <f>FirstData!B4/FirstData!$L4</f>
        <v>0.01858101919</v>
      </c>
      <c r="C4" s="32">
        <f>FirstData!C4/FirstData!$L4</f>
        <v>0.01640699109</v>
      </c>
      <c r="D4" s="32">
        <f>FirstData!D4/FirstData!$L4</f>
        <v>0.0004111925806</v>
      </c>
      <c r="E4" s="32">
        <f>FirstData!E4/FirstData!$L4</f>
        <v>0.03717832323</v>
      </c>
      <c r="F4" s="32">
        <f>FirstData!F4/FirstData!$L4</f>
        <v>0.03184910454</v>
      </c>
      <c r="G4" s="32">
        <f>FirstData!G4/FirstData!$L4</f>
        <v>0.02562421884</v>
      </c>
      <c r="H4" s="32">
        <f>FirstData!H4/FirstData!$L4</f>
        <v>0.04665610865</v>
      </c>
      <c r="I4" s="32">
        <f>FirstData!I4/FirstData!$L4</f>
        <v>0.04061442757</v>
      </c>
      <c r="J4" s="32">
        <f>FirstData!J4/FirstData!$L4</f>
        <v>0.03131577555</v>
      </c>
      <c r="K4" s="10">
        <f>FirstData!K4/FirstData!$L4</f>
        <v>0.7513628388</v>
      </c>
    </row>
    <row r="5">
      <c r="A5" s="3">
        <v>4.0</v>
      </c>
      <c r="B5" s="31">
        <f>FirstData!B5/FirstData!$L5</f>
        <v>0.01813549587</v>
      </c>
      <c r="C5" s="32">
        <f>FirstData!C5/FirstData!$L5</f>
        <v>0.01981312876</v>
      </c>
      <c r="D5" s="32">
        <f>FirstData!D5/FirstData!$L5</f>
        <v>0.02881547744</v>
      </c>
      <c r="E5" s="32">
        <f>FirstData!E5/FirstData!$L5</f>
        <v>0.0003184659042</v>
      </c>
      <c r="F5" s="32">
        <f>FirstData!F5/FirstData!$L5</f>
        <v>0.03768134074</v>
      </c>
      <c r="G5" s="32">
        <f>FirstData!G5/FirstData!$L5</f>
        <v>0.03524166444</v>
      </c>
      <c r="H5" s="32">
        <f>FirstData!H5/FirstData!$L5</f>
        <v>0.0285197591</v>
      </c>
      <c r="I5" s="32">
        <f>FirstData!I5/FirstData!$L5</f>
        <v>0.04842956501</v>
      </c>
      <c r="J5" s="32">
        <f>FirstData!J5/FirstData!$L5</f>
        <v>0.03995041031</v>
      </c>
      <c r="K5" s="10">
        <f>FirstData!K5/FirstData!$L5</f>
        <v>0.7430946924</v>
      </c>
    </row>
    <row r="6">
      <c r="A6" s="3">
        <v>5.0</v>
      </c>
      <c r="B6" s="31">
        <f>FirstData!B6/FirstData!$L6</f>
        <v>0.04633492352</v>
      </c>
      <c r="C6" s="32">
        <f>FirstData!C6/FirstData!$L6</f>
        <v>0.01872958209</v>
      </c>
      <c r="D6" s="32">
        <f>FirstData!D6/FirstData!$L6</f>
        <v>0.02787148113</v>
      </c>
      <c r="E6" s="32">
        <f>FirstData!E6/FirstData!$L6</f>
        <v>0.04120508061</v>
      </c>
      <c r="F6" s="32">
        <f>FirstData!F6/FirstData!$L6</f>
        <v>0.0004058630578</v>
      </c>
      <c r="G6" s="32">
        <f>FirstData!G6/FirstData!$L6</f>
        <v>0.04159098319</v>
      </c>
      <c r="H6" s="32">
        <f>FirstData!H6/FirstData!$L6</f>
        <v>0.02773175779</v>
      </c>
      <c r="I6" s="32">
        <f>FirstData!I6/FirstData!$L6</f>
        <v>0.01912879166</v>
      </c>
      <c r="J6" s="32">
        <f>FirstData!J6/FirstData!$L6</f>
        <v>0.04704019375</v>
      </c>
      <c r="K6" s="10">
        <f>FirstData!K6/FirstData!$L6</f>
        <v>0.7299613432</v>
      </c>
    </row>
    <row r="7">
      <c r="A7" s="3">
        <v>6.0</v>
      </c>
      <c r="B7" s="31">
        <f>FirstData!B7/FirstData!$L7</f>
        <v>0.03891315284</v>
      </c>
      <c r="C7" s="32">
        <f>FirstData!C7/FirstData!$L7</f>
        <v>0.04827128876</v>
      </c>
      <c r="D7" s="32">
        <f>FirstData!D7/FirstData!$L7</f>
        <v>0.02878898747</v>
      </c>
      <c r="E7" s="32">
        <f>FirstData!E7/FirstData!$L7</f>
        <v>0.03494008964</v>
      </c>
      <c r="F7" s="32">
        <f>FirstData!F7/FirstData!$L7</f>
        <v>0.0388617031</v>
      </c>
      <c r="G7" s="32">
        <f>FirstData!G7/FirstData!$L7</f>
        <v>0.00042303119</v>
      </c>
      <c r="H7" s="32">
        <f>FirstData!H7/FirstData!$L7</f>
        <v>0.02751417726</v>
      </c>
      <c r="I7" s="32">
        <f>FirstData!I7/FirstData!$L7</f>
        <v>0.01931080216</v>
      </c>
      <c r="J7" s="32">
        <f>FirstData!J7/FirstData!$L7</f>
        <v>0.01807600841</v>
      </c>
      <c r="K7" s="10">
        <f>FirstData!K7/FirstData!$L7</f>
        <v>0.7449007592</v>
      </c>
    </row>
    <row r="8">
      <c r="A8" s="3">
        <v>7.0</v>
      </c>
      <c r="B8" s="31">
        <f>FirstData!B8/FirstData!$L8</f>
        <v>0.03177396713</v>
      </c>
      <c r="C8" s="32">
        <f>FirstData!C8/FirstData!$L8</f>
        <v>0.04090075242</v>
      </c>
      <c r="D8" s="32">
        <f>FirstData!D8/FirstData!$L8</f>
        <v>0.04673129402</v>
      </c>
      <c r="E8" s="32">
        <f>FirstData!E8/FirstData!$L8</f>
        <v>0.02423732955</v>
      </c>
      <c r="F8" s="32">
        <f>FirstData!F8/FirstData!$L8</f>
        <v>0.03150894251</v>
      </c>
      <c r="G8" s="32">
        <f>FirstData!G8/FirstData!$L8</f>
        <v>0.03812627595</v>
      </c>
      <c r="H8" s="32">
        <f>FirstData!H8/FirstData!$L8</f>
        <v>0.0003768318791</v>
      </c>
      <c r="I8" s="32">
        <f>FirstData!I8/FirstData!$L8</f>
        <v>0.01692430648</v>
      </c>
      <c r="J8" s="32">
        <f>FirstData!J8/FirstData!$L8</f>
        <v>0.01871736367</v>
      </c>
      <c r="K8" s="10">
        <f>FirstData!K8/FirstData!$L8</f>
        <v>0.7507029364</v>
      </c>
    </row>
    <row r="9">
      <c r="A9" s="3">
        <v>8.0</v>
      </c>
      <c r="B9" s="31">
        <f>FirstData!B9/FirstData!$L9</f>
        <v>0.03300392305</v>
      </c>
      <c r="C9" s="32">
        <f>FirstData!C9/FirstData!$L9</f>
        <v>0.03367060544</v>
      </c>
      <c r="D9" s="32">
        <f>FirstData!D9/FirstData!$L9</f>
        <v>0.04228401613</v>
      </c>
      <c r="E9" s="32">
        <f>FirstData!E9/FirstData!$L9</f>
        <v>0.04964582498</v>
      </c>
      <c r="F9" s="32">
        <f>FirstData!F9/FirstData!$L9</f>
        <v>0.02427415741</v>
      </c>
      <c r="G9" s="32">
        <f>FirstData!G9/FirstData!$L9</f>
        <v>0.03230736574</v>
      </c>
      <c r="H9" s="32">
        <f>FirstData!H9/FirstData!$L9</f>
        <v>0.03272246987</v>
      </c>
      <c r="I9" s="32">
        <f>FirstData!I9/FirstData!$L9</f>
        <v>0.0004040975809</v>
      </c>
      <c r="J9" s="32">
        <f>FirstData!J9/FirstData!$L9</f>
        <v>0.01171411275</v>
      </c>
      <c r="K9" s="10">
        <f>FirstData!K9/FirstData!$L9</f>
        <v>0.739973427</v>
      </c>
    </row>
    <row r="10">
      <c r="A10" s="5">
        <v>9.0</v>
      </c>
      <c r="B10" s="33">
        <f>FirstData!B10/FirstData!$L10</f>
        <v>0.02984222633</v>
      </c>
      <c r="C10" s="34">
        <f>FirstData!C10/FirstData!$L10</f>
        <v>0.03568132882</v>
      </c>
      <c r="D10" s="34">
        <f>FirstData!D10/FirstData!$L10</f>
        <v>0.03626442192</v>
      </c>
      <c r="E10" s="34">
        <f>FirstData!E10/FirstData!$L10</f>
        <v>0.04424853658</v>
      </c>
      <c r="F10" s="34">
        <f>FirstData!F10/FirstData!$L10</f>
        <v>0.04206149969</v>
      </c>
      <c r="G10" s="34">
        <f>FirstData!G10/FirstData!$L10</f>
        <v>0.02485704297</v>
      </c>
      <c r="H10" s="34">
        <f>FirstData!H10/FirstData!$L10</f>
        <v>0.04061981804</v>
      </c>
      <c r="I10" s="34">
        <f>FirstData!I10/FirstData!$L10</f>
        <v>0.02918267157</v>
      </c>
      <c r="J10" s="34">
        <f>FirstData!J10/FirstData!$L10</f>
        <v>0.0005673338287</v>
      </c>
      <c r="K10" s="11">
        <f>FirstData!K10/FirstData!$L10</f>
        <v>0.7166751203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3.0"/>
    <col customWidth="1" min="3" max="11" width="5.25"/>
  </cols>
  <sheetData>
    <row r="1">
      <c r="A1" s="7"/>
      <c r="B1" s="7"/>
      <c r="C1" s="35" t="s">
        <v>41</v>
      </c>
    </row>
    <row r="2">
      <c r="A2" s="7"/>
      <c r="B2" s="6"/>
      <c r="C2" s="36">
        <v>1.0</v>
      </c>
      <c r="D2" s="36">
        <v>2.0</v>
      </c>
      <c r="E2" s="36">
        <v>3.0</v>
      </c>
      <c r="F2" s="36">
        <v>4.0</v>
      </c>
      <c r="G2" s="36">
        <v>5.0</v>
      </c>
      <c r="H2" s="36">
        <v>6.0</v>
      </c>
      <c r="I2" s="36">
        <v>7.0</v>
      </c>
      <c r="J2" s="36">
        <v>8.0</v>
      </c>
      <c r="K2" s="48">
        <v>9.0</v>
      </c>
    </row>
    <row r="3">
      <c r="A3" s="49" t="s">
        <v>44</v>
      </c>
      <c r="B3" s="3">
        <v>1.0</v>
      </c>
      <c r="C3" s="38">
        <f>FirstPct!B2 / AllPct!$B$1</f>
        <v>0.02101742961</v>
      </c>
      <c r="D3" s="39">
        <f>FirstPct!C2 / AllPct!$B$2</f>
        <v>0.8537461536</v>
      </c>
      <c r="E3" s="39">
        <f>FirstPct!D2 / AllPct!$B$3</f>
        <v>1.04714297</v>
      </c>
      <c r="F3" s="39">
        <f>FirstPct!E2 / AllPct!$B$4</f>
        <v>0.6355390459</v>
      </c>
      <c r="G3" s="39">
        <f>FirstPct!F2 / AllPct!$B$5</f>
        <v>1.108339143</v>
      </c>
      <c r="H3" s="39">
        <f>FirstPct!G2 / AllPct!$B$6</f>
        <v>1.135720094</v>
      </c>
      <c r="I3" s="39">
        <f>FirstPct!H2 / AllPct!$B$7</f>
        <v>0.9501084975</v>
      </c>
      <c r="J3" s="39">
        <f>FirstPct!I2 / AllPct!$B$8</f>
        <v>1.047640602</v>
      </c>
      <c r="K3" s="40">
        <f>FirstPct!J2 / AllPct!$B$9</f>
        <v>1.089838782</v>
      </c>
    </row>
    <row r="4">
      <c r="B4" s="3">
        <v>2.0</v>
      </c>
      <c r="C4" s="41">
        <f>FirstPct!B3 / AllPct!$B$1</f>
        <v>0.4144824587</v>
      </c>
      <c r="D4" s="42">
        <f>FirstPct!C3 / AllPct!$B$2</f>
        <v>0.01275690488</v>
      </c>
      <c r="E4" s="43">
        <f>FirstPct!D3 / AllPct!$B$3</f>
        <v>0.8435756021</v>
      </c>
      <c r="F4" s="43">
        <f>FirstPct!E3 / AllPct!$B$4</f>
        <v>0.8197053981</v>
      </c>
      <c r="G4" s="43">
        <f>FirstPct!F3 / AllPct!$B$5</f>
        <v>0.6400846563</v>
      </c>
      <c r="H4" s="43">
        <f>FirstPct!G3 / AllPct!$B$6</f>
        <v>1.262210415</v>
      </c>
      <c r="I4" s="43">
        <f>FirstPct!H3 / AllPct!$B$7</f>
        <v>1.122889214</v>
      </c>
      <c r="J4" s="43">
        <f>FirstPct!I3 / AllPct!$B$8</f>
        <v>1.016683762</v>
      </c>
      <c r="K4" s="44">
        <f>FirstPct!J3 / AllPct!$B$9</f>
        <v>1.182747862</v>
      </c>
    </row>
    <row r="5">
      <c r="B5" s="3">
        <v>3.0</v>
      </c>
      <c r="C5" s="41">
        <f>FirstPct!B4 / AllPct!$B$1</f>
        <v>0.6760758421</v>
      </c>
      <c r="D5" s="43">
        <f>FirstPct!C4 / AllPct!$B$2</f>
        <v>0.4844065415</v>
      </c>
      <c r="E5" s="42">
        <f>FirstPct!D4 / AllPct!$B$3</f>
        <v>0.0107633972</v>
      </c>
      <c r="F5" s="43">
        <f>FirstPct!E4 / AllPct!$B$4</f>
        <v>0.9588206886</v>
      </c>
      <c r="G5" s="43">
        <f>FirstPct!F4 / AllPct!$B$5</f>
        <v>0.8452734404</v>
      </c>
      <c r="H5" s="43">
        <f>FirstPct!G4 / AllPct!$B$6</f>
        <v>0.6585167348</v>
      </c>
      <c r="I5" s="43">
        <f>FirstPct!H4 / AllPct!$B$7</f>
        <v>1.223465868</v>
      </c>
      <c r="J5" s="43">
        <f>FirstPct!I4 / AllPct!$B$8</f>
        <v>1.191273751</v>
      </c>
      <c r="K5" s="44">
        <f>FirstPct!J4 / AllPct!$B$9</f>
        <v>1.121802815</v>
      </c>
    </row>
    <row r="6">
      <c r="B6" s="3">
        <v>4.0</v>
      </c>
      <c r="C6" s="41">
        <f>FirstPct!B5 / AllPct!$B$1</f>
        <v>0.6598653452</v>
      </c>
      <c r="D6" s="43">
        <f>FirstPct!C5 / AllPct!$B$2</f>
        <v>0.5849707071</v>
      </c>
      <c r="E6" s="43">
        <f>FirstPct!D5 / AllPct!$B$3</f>
        <v>0.7542753536</v>
      </c>
      <c r="F6" s="42">
        <f>FirstPct!E5 / AllPct!$B$4</f>
        <v>0.008213164852</v>
      </c>
      <c r="G6" s="43">
        <f>FirstPct!F5 / AllPct!$B$5</f>
        <v>1.000060661</v>
      </c>
      <c r="H6" s="43">
        <f>FirstPct!G5 / AllPct!$B$6</f>
        <v>0.9056754449</v>
      </c>
      <c r="I6" s="43">
        <f>FirstPct!H5 / AllPct!$B$7</f>
        <v>0.7478753124</v>
      </c>
      <c r="J6" s="43">
        <f>FirstPct!I5 / AllPct!$B$8</f>
        <v>1.420501851</v>
      </c>
      <c r="K6" s="44">
        <f>FirstPct!J5 / AllPct!$B$9</f>
        <v>1.431115211</v>
      </c>
    </row>
    <row r="7">
      <c r="B7" s="3">
        <v>5.0</v>
      </c>
      <c r="C7" s="41">
        <f>FirstPct!B6 / AllPct!$B$1</f>
        <v>1.685909805</v>
      </c>
      <c r="D7" s="43">
        <f>FirstPct!C6 / AllPct!$B$2</f>
        <v>0.5529796437</v>
      </c>
      <c r="E7" s="43">
        <f>FirstPct!D6 / AllPct!$B$3</f>
        <v>0.7295652598</v>
      </c>
      <c r="F7" s="43">
        <f>FirstPct!E6 / AllPct!$B$4</f>
        <v>1.062669866</v>
      </c>
      <c r="G7" s="42">
        <f>FirstPct!F6 / AllPct!$B$5</f>
        <v>0.01077158269</v>
      </c>
      <c r="H7" s="43">
        <f>FirstPct!G6 / AllPct!$B$6</f>
        <v>1.068846571</v>
      </c>
      <c r="I7" s="43">
        <f>FirstPct!H6 / AllPct!$B$7</f>
        <v>0.7272115077</v>
      </c>
      <c r="J7" s="43">
        <f>FirstPct!I6 / AllPct!$B$8</f>
        <v>0.5610722285</v>
      </c>
      <c r="K7" s="44">
        <f>FirstPct!J6 / AllPct!$B$9</f>
        <v>1.685087495</v>
      </c>
    </row>
    <row r="8">
      <c r="B8" s="3">
        <v>6.0</v>
      </c>
      <c r="C8" s="41">
        <f>FirstPct!B7 / AllPct!$B$1</f>
        <v>1.415866498</v>
      </c>
      <c r="D8" s="43">
        <f>FirstPct!C7 / AllPct!$B$2</f>
        <v>1.425180761</v>
      </c>
      <c r="E8" s="43">
        <f>FirstPct!D7 / AllPct!$B$3</f>
        <v>0.7535819508</v>
      </c>
      <c r="F8" s="43">
        <f>FirstPct!E7 / AllPct!$B$4</f>
        <v>0.9010971419</v>
      </c>
      <c r="G8" s="43">
        <f>FirstPct!F7 / AllPct!$B$5</f>
        <v>1.031387411</v>
      </c>
      <c r="H8" s="42">
        <f>FirstPct!G7 / AllPct!$B$6</f>
        <v>0.01087147748</v>
      </c>
      <c r="I8" s="43">
        <f>FirstPct!H7 / AllPct!$B$7</f>
        <v>0.7215058809</v>
      </c>
      <c r="J8" s="43">
        <f>FirstPct!I7 / AllPct!$B$8</f>
        <v>0.5664108322</v>
      </c>
      <c r="K8" s="44">
        <f>FirstPct!J7 / AllPct!$B$9</f>
        <v>0.647524028</v>
      </c>
    </row>
    <row r="9">
      <c r="B9" s="3">
        <v>7.0</v>
      </c>
      <c r="C9" s="41">
        <f>FirstPct!B8 / AllPct!$B$1</f>
        <v>1.156105129</v>
      </c>
      <c r="D9" s="43">
        <f>FirstPct!C8 / AllPct!$B$2</f>
        <v>1.20757011</v>
      </c>
      <c r="E9" s="43">
        <f>FirstPct!D8 / AllPct!$B$3</f>
        <v>1.223240649</v>
      </c>
      <c r="F9" s="43">
        <f>FirstPct!E8 / AllPct!$B$4</f>
        <v>0.6250753392</v>
      </c>
      <c r="G9" s="43">
        <f>FirstPct!F8 / AllPct!$B$5</f>
        <v>0.8362455594</v>
      </c>
      <c r="H9" s="43">
        <f>FirstPct!G8 / AllPct!$B$6</f>
        <v>0.9798070687</v>
      </c>
      <c r="I9" s="42">
        <f>FirstPct!H8 / AllPct!$B$7</f>
        <v>0.009881684425</v>
      </c>
      <c r="J9" s="43">
        <f>FirstPct!I8 / AllPct!$B$8</f>
        <v>0.4964118238</v>
      </c>
      <c r="K9" s="44">
        <f>FirstPct!J8 / AllPct!$B$9</f>
        <v>0.6704988423</v>
      </c>
    </row>
    <row r="10">
      <c r="B10" s="3">
        <v>8.0</v>
      </c>
      <c r="C10" s="41">
        <f>FirstPct!B9 / AllPct!$B$1</f>
        <v>1.200857436</v>
      </c>
      <c r="D10" s="43">
        <f>FirstPct!C9 / AllPct!$B$2</f>
        <v>0.9941043696</v>
      </c>
      <c r="E10" s="43">
        <f>FirstPct!D9 / AllPct!$B$3</f>
        <v>1.106828484</v>
      </c>
      <c r="F10" s="43">
        <f>FirstPct!E9 / AllPct!$B$4</f>
        <v>1.280354786</v>
      </c>
      <c r="G10" s="43">
        <f>FirstPct!F9 / AllPct!$B$5</f>
        <v>0.6442347704</v>
      </c>
      <c r="H10" s="43">
        <f>FirstPct!G9 / AllPct!$B$6</f>
        <v>0.8302669101</v>
      </c>
      <c r="I10" s="43">
        <f>FirstPct!H9 / AllPct!$B$7</f>
        <v>0.8580832428</v>
      </c>
      <c r="J10" s="42">
        <f>FirstPct!I9 / AllPct!$B$8</f>
        <v>0.0118527053</v>
      </c>
      <c r="K10" s="44">
        <f>FirstPct!J9 / AllPct!$B$9</f>
        <v>0.4196263523</v>
      </c>
    </row>
    <row r="11">
      <c r="B11" s="5">
        <v>9.0</v>
      </c>
      <c r="C11" s="45">
        <f>FirstPct!B10 / AllPct!$B$1</f>
        <v>1.085818172</v>
      </c>
      <c r="D11" s="46">
        <f>FirstPct!C10 / AllPct!$B$2</f>
        <v>1.053469768</v>
      </c>
      <c r="E11" s="46">
        <f>FirstPct!D10 / AllPct!$B$3</f>
        <v>0.9492592904</v>
      </c>
      <c r="F11" s="46">
        <f>FirstPct!E10 / AllPct!$B$4</f>
        <v>1.141159919</v>
      </c>
      <c r="G11" s="46">
        <f>FirstPct!F10 / AllPct!$B$5</f>
        <v>1.116309833</v>
      </c>
      <c r="H11" s="46">
        <f>FirstPct!G10 / AllPct!$B$6</f>
        <v>0.638801084</v>
      </c>
      <c r="I11" s="46">
        <f>FirstPct!H10 / AllPct!$B$7</f>
        <v>1.065175866</v>
      </c>
      <c r="J11" s="46">
        <f>FirstPct!I10 / AllPct!$B$8</f>
        <v>0.8559655447</v>
      </c>
      <c r="K11" s="47">
        <f>FirstPct!J10 / AllPct!$B$9</f>
        <v>0.02032319733</v>
      </c>
    </row>
  </sheetData>
  <mergeCells count="2">
    <mergeCell ref="C1:K1"/>
    <mergeCell ref="A3:A11"/>
  </mergeCells>
  <conditionalFormatting sqref="J18">
    <cfRule type="notContainsBlanks" dxfId="0" priority="1">
      <formula>LEN(TRIM(J18))&gt;0</formula>
    </cfRule>
  </conditionalFormatting>
  <conditionalFormatting sqref="D3:I3 E4:I4 F5:I5 G6:I6 H7:I7 I8 K3:K10 J3:J9 C11:J11 C10:I10 C9:H9 C8:G8 C7:F7 C6:E6 C5:D5 C4">
    <cfRule type="colorScale" priority="2">
      <colorScale>
        <cfvo type="formula" val="0.45"/>
        <cfvo type="formula" val="1"/>
        <cfvo type="formula" val="1.3"/>
        <color rgb="FF57BB8A"/>
        <color rgb="FFFFFFFF"/>
        <color rgb="FFE67C73"/>
      </colorScale>
    </cfRule>
  </conditionalFormatting>
  <drawing r:id="rId1"/>
</worksheet>
</file>